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es Womens 6s Scoresheet" sheetId="1" r:id="rId5"/>
    <sheet state="visible" name="Tues Womens 6s Data" sheetId="2" r:id="rId6"/>
    <sheet state="visible" name="Tues Outdoor 6s Scoresheet" sheetId="3" r:id="rId7"/>
    <sheet state="visible" name="Tues Outdoor 6s Data" sheetId="4" r:id="rId8"/>
    <sheet state="visible" name="Tues Indoor Scoresheet" sheetId="5" r:id="rId9"/>
    <sheet state="visible" name="Tues Indoor Data" sheetId="6" r:id="rId10"/>
    <sheet state="visible" name="Tues Spring High B Scoresheet" sheetId="7" r:id="rId11"/>
    <sheet state="visible" name="Tues Spring High B Data" sheetId="8" r:id="rId12"/>
  </sheets>
  <definedNames/>
  <calcPr/>
</workbook>
</file>

<file path=xl/sharedStrings.xml><?xml version="1.0" encoding="utf-8"?>
<sst xmlns="http://schemas.openxmlformats.org/spreadsheetml/2006/main" count="3849" uniqueCount="296">
  <si>
    <t xml:space="preserve"> </t>
  </si>
  <si>
    <t>2026 Tuesday Women's 6's</t>
  </si>
  <si>
    <t>Games</t>
  </si>
  <si>
    <t>Team #</t>
  </si>
  <si>
    <t>Team Name</t>
  </si>
  <si>
    <t>Captain</t>
  </si>
  <si>
    <t>Match</t>
  </si>
  <si>
    <t>6/23 Tues Women's 6's</t>
  </si>
  <si>
    <t>Game</t>
  </si>
  <si>
    <t>Rank</t>
  </si>
  <si>
    <t>Team</t>
  </si>
  <si>
    <t>Match Wins</t>
  </si>
  <si>
    <t>Game Wins</t>
  </si>
  <si>
    <t>PF</t>
  </si>
  <si>
    <t>PA</t>
  </si>
  <si>
    <t>The Spike Girls</t>
  </si>
  <si>
    <t>Anna Burr</t>
  </si>
  <si>
    <t>court 1</t>
  </si>
  <si>
    <t>2 vs 5</t>
  </si>
  <si>
    <t>Setty White</t>
  </si>
  <si>
    <t>Queens &amp; Aces</t>
  </si>
  <si>
    <t>Katie Regan</t>
  </si>
  <si>
    <t>Six Pack</t>
  </si>
  <si>
    <t>Meredith Martin</t>
  </si>
  <si>
    <t>2 vs 4</t>
  </si>
  <si>
    <t>Ace Down Pass Up</t>
  </si>
  <si>
    <t>Aly Hopson</t>
  </si>
  <si>
    <t>Deanna Anderson</t>
  </si>
  <si>
    <t>1 vs 3</t>
  </si>
  <si>
    <t>6/2 Tues Women's 6's</t>
  </si>
  <si>
    <t>1 vs 2</t>
  </si>
  <si>
    <t>3 vs 4</t>
  </si>
  <si>
    <t>3 vs 5</t>
  </si>
  <si>
    <t>6/9 Tues Women's 6's</t>
  </si>
  <si>
    <t>1 vs3</t>
  </si>
  <si>
    <t>4 vs 5</t>
  </si>
  <si>
    <t>6/16 Tues Women's 6's</t>
  </si>
  <si>
    <t>2 vs 3</t>
  </si>
  <si>
    <t>1 vs 4</t>
  </si>
  <si>
    <t>1 vs 5</t>
  </si>
  <si>
    <t>6/30 Tues Women's 6's</t>
  </si>
  <si>
    <t>7/7 Tues Women's 6's</t>
  </si>
  <si>
    <t>7/14 Tues Women's 6's</t>
  </si>
  <si>
    <t>Tues Women's 6's</t>
  </si>
  <si>
    <t>4A</t>
  </si>
  <si>
    <t>Jump Around</t>
  </si>
  <si>
    <t>Zachary Wolf</t>
  </si>
  <si>
    <t>5A</t>
  </si>
  <si>
    <t>Matt's Hos</t>
  </si>
  <si>
    <t>Andee Brown</t>
  </si>
  <si>
    <t>court 2</t>
  </si>
  <si>
    <t>6A</t>
  </si>
  <si>
    <t>Chewblocka</t>
  </si>
  <si>
    <t>Molly Livingston</t>
  </si>
  <si>
    <t>Tues A League</t>
  </si>
  <si>
    <t>1A</t>
  </si>
  <si>
    <t>Juicy Booties</t>
  </si>
  <si>
    <t>Sarah Frank</t>
  </si>
  <si>
    <t>2A</t>
  </si>
  <si>
    <t>Big Diggin Dawgs</t>
  </si>
  <si>
    <t>Juliana Brandt</t>
  </si>
  <si>
    <t>3A</t>
  </si>
  <si>
    <t>Hit Happens</t>
  </si>
  <si>
    <t>Megan Corcoran</t>
  </si>
  <si>
    <t>2026 Tuesday Outdoor 6's</t>
  </si>
  <si>
    <t>6/23 Tues Outdoor 6's</t>
  </si>
  <si>
    <t>Butt Droppers</t>
  </si>
  <si>
    <t>Deanna Beadle</t>
  </si>
  <si>
    <t>1 vs 6</t>
  </si>
  <si>
    <t>Sunset Park</t>
  </si>
  <si>
    <t>Reggie Franklin</t>
  </si>
  <si>
    <t>Pootsie</t>
  </si>
  <si>
    <t>Spiked Punch</t>
  </si>
  <si>
    <t>Emily Sons</t>
  </si>
  <si>
    <t>Willow's Angels</t>
  </si>
  <si>
    <t>Allison Turpin</t>
  </si>
  <si>
    <t>Practice Safe Sets</t>
  </si>
  <si>
    <t>Darcie Farrell</t>
  </si>
  <si>
    <t>6/2 Tues Outdoor 6's</t>
  </si>
  <si>
    <t>5 vs 6</t>
  </si>
  <si>
    <t>6/9 Tues Outdoor 6's</t>
  </si>
  <si>
    <t>4 vs 6</t>
  </si>
  <si>
    <t>6/16 Tues Outdoor 6's</t>
  </si>
  <si>
    <t>2 vs 6</t>
  </si>
  <si>
    <t>6/30 Tues Outdoor 6's</t>
  </si>
  <si>
    <t>2 v 4</t>
  </si>
  <si>
    <t>3 v 6</t>
  </si>
  <si>
    <t>1 v 5</t>
  </si>
  <si>
    <t>7/7 Tues Outdoor 6's</t>
  </si>
  <si>
    <t>3 v 4</t>
  </si>
  <si>
    <t>5 v 6</t>
  </si>
  <si>
    <t>1 v 2</t>
  </si>
  <si>
    <t>7/14 Tues Outdoor 6's</t>
  </si>
  <si>
    <t>1 v 3</t>
  </si>
  <si>
    <t>2 v 5</t>
  </si>
  <si>
    <t>4 v 6</t>
  </si>
  <si>
    <t>7/21 Tues Outdoor 6's</t>
  </si>
  <si>
    <t>1 v 4</t>
  </si>
  <si>
    <t>3 v 5</t>
  </si>
  <si>
    <t>2 v 6</t>
  </si>
  <si>
    <t>Tues Outdoor 6's</t>
  </si>
  <si>
    <t>F</t>
  </si>
  <si>
    <t>2026 Tuesday Summer Indoor</t>
  </si>
  <si>
    <t>6/23 Tues Summer Indoor</t>
  </si>
  <si>
    <t>Double Digits</t>
  </si>
  <si>
    <t>Mary Thomson</t>
  </si>
  <si>
    <t>Court 1</t>
  </si>
  <si>
    <t>3 vs 10</t>
  </si>
  <si>
    <t>Beef Tips</t>
  </si>
  <si>
    <t>Spike Punch</t>
  </si>
  <si>
    <t>Andy Laurent</t>
  </si>
  <si>
    <t>I'd Hit That</t>
  </si>
  <si>
    <t>Tony Dedie</t>
  </si>
  <si>
    <t>Court 2</t>
  </si>
  <si>
    <t>Spike Wazowski</t>
  </si>
  <si>
    <t>Ball Busters</t>
  </si>
  <si>
    <t>Liam Duffy</t>
  </si>
  <si>
    <t>Big Dig Energy</t>
  </si>
  <si>
    <t>Tippers</t>
  </si>
  <si>
    <t>Natalie Leal</t>
  </si>
  <si>
    <t>2 vs 8</t>
  </si>
  <si>
    <t>Cotter Alumni</t>
  </si>
  <si>
    <t>Alyssa Guerten</t>
  </si>
  <si>
    <t>Ball Smackers</t>
  </si>
  <si>
    <t>Nina Crane</t>
  </si>
  <si>
    <t>7 vs 11</t>
  </si>
  <si>
    <t>Jay Walker</t>
  </si>
  <si>
    <t>Smashing Bumpkins</t>
  </si>
  <si>
    <t>Jordan Quackenboss</t>
  </si>
  <si>
    <t>Noah Hewitt</t>
  </si>
  <si>
    <t>Brady Aumann</t>
  </si>
  <si>
    <t>8 vs 9</t>
  </si>
  <si>
    <t>21q</t>
  </si>
  <si>
    <t>6/2 Tues Summer Indoor</t>
  </si>
  <si>
    <t>7 vs 8</t>
  </si>
  <si>
    <t>9 vs 10</t>
  </si>
  <si>
    <t>3 vs 11</t>
  </si>
  <si>
    <t>6/9 Tues Summer Indoor</t>
  </si>
  <si>
    <t>2 vs 9</t>
  </si>
  <si>
    <t>5 vs 7</t>
  </si>
  <si>
    <t>8 vs 10</t>
  </si>
  <si>
    <t>4 vs 11</t>
  </si>
  <si>
    <t>6 vs 10</t>
  </si>
  <si>
    <t>6/16 Tues Summer Indoor</t>
  </si>
  <si>
    <t>7 vs 9</t>
  </si>
  <si>
    <t>5 vs 10</t>
  </si>
  <si>
    <t>3 vs 6</t>
  </si>
  <si>
    <t>8 vs 11</t>
  </si>
  <si>
    <t>2 vs 7</t>
  </si>
  <si>
    <t>1 vs 11</t>
  </si>
  <si>
    <t>Tues Summer Indoor</t>
  </si>
  <si>
    <t>\][</t>
  </si>
  <si>
    <t xml:space="preserve">k </t>
  </si>
  <si>
    <t xml:space="preserve">Tuesday Spring B </t>
  </si>
  <si>
    <t>1L</t>
  </si>
  <si>
    <t>Los Tacos Locos</t>
  </si>
  <si>
    <t>Dave Berndt</t>
  </si>
  <si>
    <t>2L</t>
  </si>
  <si>
    <t>I Like Big Blocks</t>
  </si>
  <si>
    <t>Allison Anderson</t>
  </si>
  <si>
    <t>3L</t>
  </si>
  <si>
    <t>Touch My Tippies</t>
  </si>
  <si>
    <t>Carmelle Martin</t>
  </si>
  <si>
    <t>4L</t>
  </si>
  <si>
    <t>Balance Chiropractic</t>
  </si>
  <si>
    <t>Kelly Hill</t>
  </si>
  <si>
    <t>5L</t>
  </si>
  <si>
    <t>The Volleyball Team</t>
  </si>
  <si>
    <t>Tylor Rosa</t>
  </si>
  <si>
    <t>6L</t>
  </si>
  <si>
    <t>Big Don Energy</t>
  </si>
  <si>
    <t>Don Karsh</t>
  </si>
  <si>
    <t>7L</t>
  </si>
  <si>
    <t>Tyrannosaurus Sets</t>
  </si>
  <si>
    <t>Tyler Martin</t>
  </si>
  <si>
    <t>8L</t>
  </si>
  <si>
    <t>Good Volley Miss Molly</t>
  </si>
  <si>
    <t>Max Statz</t>
  </si>
  <si>
    <t>9L</t>
  </si>
  <si>
    <t>10L</t>
  </si>
  <si>
    <t>All Set</t>
  </si>
  <si>
    <t>Jeremy Uram</t>
  </si>
  <si>
    <t>11L</t>
  </si>
  <si>
    <t>12L</t>
  </si>
  <si>
    <t>13L</t>
  </si>
  <si>
    <t>14L</t>
  </si>
  <si>
    <t>Tom Pajor</t>
  </si>
  <si>
    <t>15L</t>
  </si>
  <si>
    <t>16L</t>
  </si>
  <si>
    <t>Serv-vivors</t>
  </si>
  <si>
    <t>Kennen Stoker</t>
  </si>
  <si>
    <t>No Dig'gity</t>
  </si>
  <si>
    <t>Al Larson</t>
  </si>
  <si>
    <t>Kristi McConkey</t>
  </si>
  <si>
    <t>Yummy Pancakes</t>
  </si>
  <si>
    <t>Brandon Salzman</t>
  </si>
  <si>
    <t>Diggin &amp; Swingin</t>
  </si>
  <si>
    <t>Mike Gross</t>
  </si>
  <si>
    <t>11 vs 12</t>
  </si>
  <si>
    <t>13 vs 14</t>
  </si>
  <si>
    <t>Jay Walsh</t>
  </si>
  <si>
    <t>Daly's Bar &amp; Grille Ball Busters</t>
  </si>
  <si>
    <t>15 vs 16</t>
  </si>
  <si>
    <t>Bob's Bumpers</t>
  </si>
  <si>
    <t>Kate Gallagher</t>
  </si>
  <si>
    <t>17 vs 18</t>
  </si>
  <si>
    <t>Kennan Stoker</t>
  </si>
  <si>
    <t>Kailey McIlvanie</t>
  </si>
  <si>
    <t>19 vs 20</t>
  </si>
  <si>
    <t>Sandy Clams</t>
  </si>
  <si>
    <t>Karyn Burcum</t>
  </si>
  <si>
    <t>Our Team Name's a Secret</t>
  </si>
  <si>
    <t>Colton Knupp</t>
  </si>
  <si>
    <t>21 vs 22</t>
  </si>
  <si>
    <t>Deez Nets</t>
  </si>
  <si>
    <t>Jenn Kempfert</t>
  </si>
  <si>
    <t>Consensual Sets</t>
  </si>
  <si>
    <t>Dosman Jones</t>
  </si>
  <si>
    <t>23 vs 24</t>
  </si>
  <si>
    <t>Buzzballs</t>
  </si>
  <si>
    <t>Joe McGrath</t>
  </si>
  <si>
    <t>2026 Tuesday Spring High B</t>
  </si>
  <si>
    <t>Tuesday Spring BB tourney</t>
  </si>
  <si>
    <t>1H</t>
  </si>
  <si>
    <t>Zack Wolf</t>
  </si>
  <si>
    <t>2H</t>
  </si>
  <si>
    <t>3H</t>
  </si>
  <si>
    <t>Vermin Supreme</t>
  </si>
  <si>
    <t>4H</t>
  </si>
  <si>
    <t>5H</t>
  </si>
  <si>
    <t>1 vs 4/5</t>
  </si>
  <si>
    <t>6H</t>
  </si>
  <si>
    <t>No Diggity</t>
  </si>
  <si>
    <t>7H</t>
  </si>
  <si>
    <t>Nate Rasmussen</t>
  </si>
  <si>
    <t>2 vs 3/6</t>
  </si>
  <si>
    <t>8H</t>
  </si>
  <si>
    <t>Ship</t>
  </si>
  <si>
    <t>1/20 Tuesday Spring BB</t>
  </si>
  <si>
    <t>7H vs 8H</t>
  </si>
  <si>
    <t>1H vs 2H</t>
  </si>
  <si>
    <t>5H vs 6H</t>
  </si>
  <si>
    <t>3H vs 4H</t>
  </si>
  <si>
    <t>1/26 Tuesday Spring BB</t>
  </si>
  <si>
    <t>6H vs 8H</t>
  </si>
  <si>
    <t>2H vs 4H</t>
  </si>
  <si>
    <t>Spke Wazowski</t>
  </si>
  <si>
    <t xml:space="preserve">1H vs 3H </t>
  </si>
  <si>
    <t xml:space="preserve">5H vs 7H </t>
  </si>
  <si>
    <t>2/3 Tuesday Spring BB</t>
  </si>
  <si>
    <t>1H vs 4H</t>
  </si>
  <si>
    <t>3H vs 5H</t>
  </si>
  <si>
    <t>6H vs 7H</t>
  </si>
  <si>
    <t xml:space="preserve">2H vs 8H </t>
  </si>
  <si>
    <t>2/10 Tuesday Spring BB</t>
  </si>
  <si>
    <t>4H vs 8H</t>
  </si>
  <si>
    <t>2H vs 6H</t>
  </si>
  <si>
    <t xml:space="preserve">1H vs 5H </t>
  </si>
  <si>
    <t>3H vs 7H</t>
  </si>
  <si>
    <t>2/17 Tuesday Spring BB</t>
  </si>
  <si>
    <t>4H vs 5H</t>
  </si>
  <si>
    <t>2H vs 3H</t>
  </si>
  <si>
    <t>7L10 PM</t>
  </si>
  <si>
    <t>1H vs 7H</t>
  </si>
  <si>
    <t>2/24 Tuesday Spring BB</t>
  </si>
  <si>
    <t xml:space="preserve"> court 1</t>
  </si>
  <si>
    <t>2H vs 7H</t>
  </si>
  <si>
    <t>1H vs 6H</t>
  </si>
  <si>
    <t>3H vs 8H</t>
  </si>
  <si>
    <t>3/3 Tuesday Spring BB</t>
  </si>
  <si>
    <t>2H vs 5H</t>
  </si>
  <si>
    <t>3H vs 6H</t>
  </si>
  <si>
    <t>3/10 Tuesday Spring BB</t>
  </si>
  <si>
    <t>3/17 Tuesday Spring BB</t>
  </si>
  <si>
    <t>4H vs 6H</t>
  </si>
  <si>
    <t>3/24 Tuesday Spring BB</t>
  </si>
  <si>
    <t xml:space="preserve">3H vs 6H </t>
  </si>
  <si>
    <t>5H vs 8H</t>
  </si>
  <si>
    <t>3/31 Tuesday Spring BB</t>
  </si>
  <si>
    <t>court  2</t>
  </si>
  <si>
    <t>1H vs 5H</t>
  </si>
  <si>
    <t>4/7 Tuesday Spring BB</t>
  </si>
  <si>
    <t xml:space="preserve">4H vs 5H </t>
  </si>
  <si>
    <t>4/14 Tuesday Spring BB</t>
  </si>
  <si>
    <t>x</t>
  </si>
  <si>
    <t>4H vs 7H</t>
  </si>
  <si>
    <t>4/21 Tuesday Spring BB</t>
  </si>
  <si>
    <t xml:space="preserve">court 2 </t>
  </si>
  <si>
    <t>5H vs 7H</t>
  </si>
  <si>
    <t xml:space="preserve">1H vs 8H </t>
  </si>
  <si>
    <t>4/28 Tuesday Spring BB</t>
  </si>
  <si>
    <t>5/5 Tuesday Spring BB</t>
  </si>
  <si>
    <t>1H vs 3H</t>
  </si>
  <si>
    <t xml:space="preserve">5H vs 6H </t>
  </si>
  <si>
    <t>Tuesday Spring BB</t>
  </si>
  <si>
    <t>1H vs 8H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</si>
</sst>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40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sz val="36.0"/>
      <color theme="1"/>
      <name val="Arial"/>
      <scheme val="minor"/>
    </font>
    <font>
      <b/>
      <sz val="48.0"/>
      <color theme="1"/>
      <name val="Lobster"/>
    </font>
    <font>
      <b/>
      <sz val="50.0"/>
      <color theme="1"/>
      <name val="Lobster"/>
    </font>
    <font>
      <b/>
      <sz val="60.0"/>
      <color theme="1"/>
      <name val="Lobster"/>
    </font>
    <font>
      <b/>
      <sz val="14.0"/>
      <color theme="1"/>
      <name val="Arial"/>
      <scheme val="minor"/>
    </font>
    <font>
      <u/>
      <sz val="18.0"/>
      <color theme="1"/>
      <name val="Impact"/>
    </font>
    <font>
      <u/>
      <sz val="16.0"/>
      <color theme="1"/>
      <name val="Impact"/>
    </font>
    <font>
      <sz val="16.0"/>
      <color theme="1"/>
      <name val="Arial"/>
      <scheme val="minor"/>
    </font>
    <font>
      <sz val="12.0"/>
      <color theme="1"/>
      <name val="Impact"/>
    </font>
    <font>
      <sz val="24.0"/>
      <color theme="1"/>
      <name val="Impact"/>
    </font>
    <font/>
    <font>
      <b/>
      <sz val="24.0"/>
      <color theme="1"/>
      <name val="Impact"/>
    </font>
    <font>
      <u/>
      <sz val="20.0"/>
      <color theme="1"/>
      <name val="Impact"/>
    </font>
    <font>
      <u/>
      <sz val="14.0"/>
      <color theme="1"/>
      <name val="Impact"/>
    </font>
    <font>
      <u/>
      <sz val="14.0"/>
      <color theme="1"/>
      <name val="Impact"/>
    </font>
    <font>
      <b/>
      <sz val="18.0"/>
      <color theme="1"/>
      <name val="Bree Serif"/>
    </font>
    <font>
      <sz val="18.0"/>
      <color rgb="FF000000"/>
      <name val="&quot;Bree Serif&quot;"/>
    </font>
    <font>
      <sz val="17.0"/>
      <color theme="1"/>
      <name val="Impact"/>
    </font>
    <font>
      <sz val="17.0"/>
      <color theme="1"/>
      <name val="Bree Serif"/>
    </font>
    <font>
      <b/>
      <sz val="17.0"/>
      <color theme="1"/>
      <name val="Bree Serif"/>
    </font>
    <font>
      <sz val="18.0"/>
      <color theme="1"/>
      <name val="Bree Serif"/>
    </font>
    <font>
      <b/>
      <sz val="30.0"/>
      <color theme="1"/>
      <name val="Bree Serif"/>
    </font>
    <font>
      <b/>
      <sz val="18.0"/>
      <color rgb="FF000000"/>
      <name val="&quot;Bree Serif&quot;"/>
    </font>
    <font>
      <b/>
      <sz val="24.0"/>
      <color theme="1"/>
      <name val="Bree Serif"/>
    </font>
    <font>
      <b/>
      <sz val="20.0"/>
      <color theme="1"/>
      <name val="Bree Serif"/>
    </font>
    <font>
      <b/>
      <sz val="12.0"/>
      <color theme="1"/>
      <name val="Arial"/>
      <scheme val="minor"/>
    </font>
    <font>
      <sz val="24.0"/>
      <color theme="1"/>
      <name val="Bree Serif"/>
    </font>
    <font>
      <sz val="19.0"/>
      <color theme="1"/>
      <name val="Bree Serif"/>
    </font>
    <font>
      <b/>
      <sz val="16.0"/>
      <color theme="1"/>
      <name val="Arial"/>
      <scheme val="minor"/>
    </font>
    <font>
      <b/>
      <sz val="18.0"/>
      <color theme="1"/>
      <name val="Arial"/>
      <scheme val="minor"/>
    </font>
    <font>
      <b/>
      <sz val="24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4.0"/>
      <color theme="1"/>
      <name val="Arial"/>
    </font>
    <font>
      <color theme="1"/>
      <name val="Arial"/>
    </font>
    <font>
      <u/>
      <sz val="18.0"/>
      <color theme="1"/>
      <name val="Impact"/>
    </font>
    <font>
      <u/>
      <sz val="16.0"/>
      <color theme="1"/>
      <name val="Impact"/>
    </font>
    <font>
      <u/>
      <sz val="14.0"/>
      <color theme="1"/>
      <name val="Impact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9" numFmtId="0" xfId="0" applyFont="1"/>
    <xf borderId="0" fillId="0" fontId="10" numFmtId="0" xfId="0" applyAlignment="1" applyFont="1">
      <alignment horizontal="center" readingOrder="0" textRotation="180" vertical="center"/>
    </xf>
    <xf borderId="1" fillId="0" fontId="11" numFmtId="0" xfId="0" applyAlignment="1" applyBorder="1" applyFont="1">
      <alignment horizontal="center" readingOrder="0" vertical="center"/>
    </xf>
    <xf borderId="2" fillId="0" fontId="12" numFmtId="0" xfId="0" applyBorder="1" applyFont="1"/>
    <xf borderId="3" fillId="0" fontId="13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vertical="bottom"/>
    </xf>
    <xf borderId="0" fillId="0" fontId="15" numFmtId="0" xfId="0" applyAlignment="1" applyFont="1">
      <alignment horizontal="center" vertical="bottom"/>
    </xf>
    <xf borderId="0" fillId="0" fontId="16" numFmtId="0" xfId="0" applyAlignment="1" applyFont="1">
      <alignment horizontal="center" readingOrder="0" vertical="bottom"/>
    </xf>
    <xf borderId="4" fillId="0" fontId="17" numFmtId="0" xfId="0" applyAlignment="1" applyBorder="1" applyFont="1">
      <alignment horizontal="center" readingOrder="0" vertical="center"/>
    </xf>
    <xf borderId="4" fillId="0" fontId="18" numFmtId="0" xfId="0" applyAlignment="1" applyBorder="1" applyFon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shrinkToFit="0" vertical="center" wrapText="1"/>
    </xf>
    <xf borderId="3" fillId="2" fontId="19" numFmtId="0" xfId="0" applyAlignment="1" applyBorder="1" applyFill="1" applyFont="1">
      <alignment horizontal="center" readingOrder="0" textRotation="180" vertical="center"/>
    </xf>
    <xf borderId="3" fillId="2" fontId="19" numFmtId="164" xfId="0" applyAlignment="1" applyBorder="1" applyFont="1" applyNumberFormat="1">
      <alignment horizontal="center" readingOrder="0" textRotation="180" vertical="center"/>
    </xf>
    <xf borderId="4" fillId="2" fontId="20" numFmtId="0" xfId="0" applyAlignment="1" applyBorder="1" applyFont="1">
      <alignment horizontal="center" readingOrder="0" shrinkToFit="0" vertical="center" wrapText="1"/>
    </xf>
    <xf borderId="3" fillId="2" fontId="21" numFmtId="0" xfId="0" applyAlignment="1" applyBorder="1" applyFont="1">
      <alignment horizontal="center" readingOrder="0" shrinkToFit="0" vertical="center" wrapText="1"/>
    </xf>
    <xf borderId="4" fillId="2" fontId="18" numFmtId="0" xfId="0" applyAlignment="1" applyBorder="1" applyFont="1">
      <alignment horizontal="center" readingOrder="0" shrinkToFit="0" vertical="center" wrapText="1"/>
    </xf>
    <xf borderId="4" fillId="2" fontId="22" numFmtId="0" xfId="0" applyAlignment="1" applyBorder="1" applyFont="1">
      <alignment horizontal="center" readingOrder="0" vertical="center"/>
    </xf>
    <xf borderId="4" fillId="3" fontId="23" numFmtId="0" xfId="0" applyAlignment="1" applyBorder="1" applyFill="1" applyFont="1">
      <alignment horizontal="center" readingOrder="0" vertical="center"/>
    </xf>
    <xf borderId="4" fillId="0" fontId="24" numFmtId="0" xfId="0" applyAlignment="1" applyBorder="1" applyFont="1">
      <alignment horizontal="center" readingOrder="0" shrinkToFit="0" vertical="center" wrapText="1"/>
    </xf>
    <xf borderId="4" fillId="3" fontId="25" numFmtId="0" xfId="0" applyAlignment="1" applyBorder="1" applyFont="1">
      <alignment horizontal="center" readingOrder="0" vertical="center"/>
    </xf>
    <xf borderId="4" fillId="3" fontId="26" numFmtId="0" xfId="0" applyAlignment="1" applyBorder="1" applyFont="1">
      <alignment horizontal="center" readingOrder="0" vertical="center"/>
    </xf>
    <xf borderId="4" fillId="3" fontId="17" numFmtId="0" xfId="0" applyAlignment="1" applyBorder="1" applyFont="1">
      <alignment horizontal="center" readingOrder="0" vertical="center"/>
    </xf>
    <xf borderId="5" fillId="0" fontId="12" numFmtId="0" xfId="0" applyBorder="1" applyFont="1"/>
    <xf borderId="3" fillId="3" fontId="19" numFmtId="0" xfId="0" applyAlignment="1" applyBorder="1" applyFont="1">
      <alignment horizontal="center" readingOrder="0" textRotation="180" vertical="center"/>
    </xf>
    <xf borderId="3" fillId="0" fontId="19" numFmtId="164" xfId="0" applyAlignment="1" applyBorder="1" applyFont="1" applyNumberFormat="1">
      <alignment horizontal="center" readingOrder="0" textRotation="180" vertical="center"/>
    </xf>
    <xf borderId="4" fillId="3" fontId="20" numFmtId="0" xfId="0" applyAlignment="1" applyBorder="1" applyFont="1">
      <alignment horizontal="center" readingOrder="0" shrinkToFit="0" vertical="center" wrapText="1"/>
    </xf>
    <xf borderId="3" fillId="3" fontId="21" numFmtId="0" xfId="0" applyAlignment="1" applyBorder="1" applyFont="1">
      <alignment horizontal="center" readingOrder="0" shrinkToFit="0" vertical="center" wrapText="1"/>
    </xf>
    <xf borderId="4" fillId="0" fontId="22" numFmtId="0" xfId="0" applyAlignment="1" applyBorder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18" numFmtId="0" xfId="0" applyAlignment="1" applyFont="1">
      <alignment horizontal="center" readingOrder="0" shrinkToFit="0" vertical="center" wrapText="1"/>
    </xf>
    <xf borderId="0" fillId="3" fontId="23" numFmtId="0" xfId="0" applyAlignment="1" applyFont="1">
      <alignment horizontal="center" readingOrder="0" vertical="center"/>
    </xf>
    <xf borderId="0" fillId="0" fontId="24" numFmtId="0" xfId="0" applyAlignment="1" applyFont="1">
      <alignment horizontal="center" readingOrder="0" shrinkToFit="0" vertical="center" wrapText="1"/>
    </xf>
    <xf borderId="0" fillId="3" fontId="25" numFmtId="0" xfId="0" applyAlignment="1" applyFont="1">
      <alignment horizontal="center" readingOrder="0" vertical="center"/>
    </xf>
    <xf borderId="0" fillId="3" fontId="26" numFmtId="0" xfId="0" applyAlignment="1" applyFont="1">
      <alignment horizontal="center" readingOrder="0" vertical="center"/>
    </xf>
    <xf borderId="0" fillId="3" fontId="17" numFmtId="0" xfId="0" applyAlignment="1" applyFont="1">
      <alignment horizontal="center" readingOrder="0" vertical="center"/>
    </xf>
    <xf borderId="0" fillId="0" fontId="27" numFmtId="0" xfId="0" applyAlignment="1" applyFont="1">
      <alignment horizontal="center" readingOrder="0" vertical="center"/>
    </xf>
    <xf borderId="0" fillId="0" fontId="23" numFmtId="0" xfId="0" applyAlignment="1" applyFont="1">
      <alignment horizontal="center" readingOrder="0" vertical="center"/>
    </xf>
    <xf borderId="0" fillId="0" fontId="28" numFmtId="0" xfId="0" applyAlignment="1" applyFont="1">
      <alignment horizontal="center" readingOrder="0" vertical="center"/>
    </xf>
    <xf borderId="0" fillId="0" fontId="29" numFmtId="0" xfId="0" applyAlignment="1" applyFont="1">
      <alignment horizontal="center" readingOrder="0" vertical="center"/>
    </xf>
    <xf borderId="0" fillId="0" fontId="22" numFmtId="0" xfId="0" applyAlignment="1" applyFont="1">
      <alignment horizontal="center" readingOrder="0" vertical="center"/>
    </xf>
    <xf borderId="0" fillId="0" fontId="30" numFmtId="0" xfId="0" applyAlignment="1" applyFont="1">
      <alignment readingOrder="0" vertical="center"/>
    </xf>
    <xf borderId="0" fillId="0" fontId="9" numFmtId="0" xfId="0" applyAlignment="1" applyFont="1">
      <alignment horizontal="center" shrinkToFit="0" vertical="center" wrapText="1"/>
    </xf>
    <xf borderId="0" fillId="3" fontId="31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3" fillId="4" fontId="19" numFmtId="0" xfId="0" applyAlignment="1" applyBorder="1" applyFill="1" applyFont="1">
      <alignment horizontal="center" readingOrder="0" textRotation="180" vertical="center"/>
    </xf>
    <xf borderId="3" fillId="4" fontId="19" numFmtId="164" xfId="0" applyAlignment="1" applyBorder="1" applyFont="1" applyNumberFormat="1">
      <alignment horizontal="center" readingOrder="0" textRotation="180" vertical="center"/>
    </xf>
    <xf borderId="4" fillId="4" fontId="20" numFmtId="0" xfId="0" applyAlignment="1" applyBorder="1" applyFont="1">
      <alignment horizontal="center" readingOrder="0" shrinkToFit="0" vertical="center" wrapText="1"/>
    </xf>
    <xf borderId="3" fillId="4" fontId="21" numFmtId="0" xfId="0" applyAlignment="1" applyBorder="1" applyFont="1">
      <alignment horizontal="center" readingOrder="0" shrinkToFit="0" vertical="center" wrapText="1"/>
    </xf>
    <xf borderId="4" fillId="4" fontId="18" numFmtId="0" xfId="0" applyAlignment="1" applyBorder="1" applyFont="1">
      <alignment horizontal="center" readingOrder="0" shrinkToFit="0" vertical="center" wrapText="1"/>
    </xf>
    <xf borderId="4" fillId="4" fontId="22" numFmtId="0" xfId="0" applyAlignment="1" applyBorder="1" applyFont="1">
      <alignment horizontal="center" readingOrder="0" vertical="center"/>
    </xf>
    <xf borderId="0" fillId="3" fontId="32" numFmtId="0" xfId="0" applyAlignment="1" applyFont="1">
      <alignment horizontal="center" vertical="center"/>
    </xf>
    <xf borderId="0" fillId="0" fontId="33" numFmtId="0" xfId="0" applyAlignment="1" applyFont="1">
      <alignment horizontal="center" readingOrder="0" shrinkToFit="0" vertical="center" wrapText="1"/>
    </xf>
    <xf borderId="0" fillId="0" fontId="32" numFmtId="0" xfId="0" applyAlignment="1" applyFont="1">
      <alignment horizontal="center" readingOrder="0" vertical="center"/>
    </xf>
    <xf borderId="0" fillId="0" fontId="34" numFmtId="0" xfId="0" applyAlignment="1" applyFont="1">
      <alignment horizontal="center" vertical="center"/>
    </xf>
    <xf borderId="0" fillId="0" fontId="35" numFmtId="0" xfId="0" applyAlignment="1" applyFont="1">
      <alignment horizontal="center" readingOrder="0" vertical="center"/>
    </xf>
    <xf borderId="0" fillId="0" fontId="33" numFmtId="0" xfId="0" applyAlignment="1" applyFont="1">
      <alignment horizontal="center" readingOrder="0" shrinkToFit="0" vertical="center" wrapText="1"/>
    </xf>
    <xf borderId="0" fillId="0" fontId="34" numFmtId="0" xfId="0" applyAlignment="1" applyFont="1">
      <alignment horizontal="center" readingOrder="0" vertical="center"/>
    </xf>
    <xf borderId="0" fillId="3" fontId="32" numFmtId="0" xfId="0" applyAlignment="1" applyFont="1">
      <alignment horizontal="center" vertical="center"/>
    </xf>
    <xf borderId="5" fillId="3" fontId="19" numFmtId="0" xfId="0" applyAlignment="1" applyBorder="1" applyFont="1">
      <alignment horizontal="center" readingOrder="0" textRotation="180" vertical="center"/>
    </xf>
    <xf borderId="5" fillId="0" fontId="19" numFmtId="164" xfId="0" applyAlignment="1" applyBorder="1" applyFont="1" applyNumberFormat="1">
      <alignment horizontal="center" readingOrder="0" textRotation="180" vertical="center"/>
    </xf>
    <xf borderId="5" fillId="3" fontId="21" numFmtId="0" xfId="0" applyAlignment="1" applyBorder="1" applyFont="1">
      <alignment horizontal="center" shrinkToFit="0" vertical="center" wrapText="1"/>
    </xf>
    <xf borderId="3" fillId="4" fontId="21" numFmtId="0" xfId="0" applyAlignment="1" applyBorder="1" applyFont="1">
      <alignment horizontal="center" shrinkToFit="0" vertical="center" wrapText="1"/>
    </xf>
    <xf borderId="3" fillId="3" fontId="21" numFmtId="0" xfId="0" applyAlignment="1" applyBorder="1" applyFont="1">
      <alignment horizontal="center" shrinkToFit="0" vertical="center" wrapText="1"/>
    </xf>
    <xf borderId="5" fillId="4" fontId="19" numFmtId="0" xfId="0" applyAlignment="1" applyBorder="1" applyFont="1">
      <alignment horizontal="center" readingOrder="0" textRotation="180" vertical="center"/>
    </xf>
    <xf borderId="5" fillId="4" fontId="19" numFmtId="164" xfId="0" applyAlignment="1" applyBorder="1" applyFont="1" applyNumberFormat="1">
      <alignment horizontal="center" readingOrder="0" textRotation="180" vertical="center"/>
    </xf>
    <xf borderId="5" fillId="4" fontId="21" numFmtId="0" xfId="0" applyAlignment="1" applyBorder="1" applyFont="1">
      <alignment horizontal="center" shrinkToFit="0" vertical="center" wrapText="1"/>
    </xf>
    <xf borderId="0" fillId="0" fontId="36" numFmtId="0" xfId="0" applyFont="1"/>
    <xf borderId="0" fillId="0" fontId="36" numFmtId="0" xfId="0" applyAlignment="1" applyFont="1">
      <alignment vertical="bottom"/>
    </xf>
    <xf borderId="0" fillId="0" fontId="37" numFmtId="0" xfId="0" applyAlignment="1" applyFont="1">
      <alignment horizontal="center" vertical="bottom"/>
    </xf>
    <xf borderId="0" fillId="0" fontId="38" numFmtId="0" xfId="0" applyAlignment="1" applyFont="1">
      <alignment horizontal="center" vertical="bottom"/>
    </xf>
    <xf borderId="4" fillId="0" fontId="10" numFmtId="0" xfId="0" applyAlignment="1" applyBorder="1" applyFont="1">
      <alignment horizontal="center" textRotation="180" vertical="center"/>
    </xf>
    <xf borderId="1" fillId="0" fontId="11" numFmtId="0" xfId="0" applyAlignment="1" applyBorder="1" applyFont="1">
      <alignment horizontal="center" readingOrder="0" vertical="center"/>
    </xf>
    <xf borderId="3" fillId="0" fontId="13" numFmtId="0" xfId="0" applyAlignment="1" applyBorder="1" applyFont="1">
      <alignment horizontal="center"/>
    </xf>
    <xf borderId="0" fillId="0" fontId="39" numFmtId="0" xfId="0" applyAlignment="1" applyFont="1">
      <alignment horizontal="center" vertical="bottom"/>
    </xf>
    <xf borderId="4" fillId="0" fontId="22" numFmtId="0" xfId="0" applyAlignment="1" applyBorder="1" applyFont="1">
      <alignment horizontal="center" readingOrder="0" shrinkToFit="0" vertical="center" wrapText="1"/>
    </xf>
    <xf borderId="1" fillId="0" fontId="22" numFmtId="0" xfId="0" applyAlignment="1" applyBorder="1" applyFont="1">
      <alignment horizontal="center" readingOrder="0" shrinkToFit="0" vertical="center" wrapText="1"/>
    </xf>
    <xf borderId="4" fillId="2" fontId="22" numFmtId="0" xfId="0" applyAlignment="1" applyBorder="1" applyFont="1">
      <alignment horizontal="center" readingOrder="0" shrinkToFit="0" vertical="center" wrapText="1"/>
    </xf>
    <xf borderId="4" fillId="2" fontId="22" numFmtId="0" xfId="0" applyAlignment="1" applyBorder="1" applyFont="1">
      <alignment horizontal="center" readingOrder="0" vertical="center"/>
    </xf>
    <xf borderId="4" fillId="0" fontId="23" numFmtId="0" xfId="0" applyAlignment="1" applyBorder="1" applyFont="1">
      <alignment horizontal="center" readingOrder="0" vertical="center"/>
    </xf>
    <xf borderId="4" fillId="0" fontId="17" numFmtId="0" xfId="0" applyAlignment="1" applyBorder="1" applyFont="1">
      <alignment horizontal="center" readingOrder="0" shrinkToFit="0" vertical="center" wrapText="1"/>
    </xf>
    <xf borderId="4" fillId="3" fontId="28" numFmtId="0" xfId="0" applyAlignment="1" applyBorder="1" applyFont="1">
      <alignment horizontal="center" readingOrder="0" vertical="center"/>
    </xf>
    <xf borderId="4" fillId="0" fontId="22" numFmtId="0" xfId="0" applyAlignment="1" applyBorder="1" applyFont="1">
      <alignment horizontal="center" readingOrder="0" vertical="center"/>
    </xf>
    <xf borderId="0" fillId="0" fontId="22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readingOrder="0" shrinkToFit="0" vertical="center" wrapText="1"/>
    </xf>
    <xf borderId="0" fillId="3" fontId="28" numFmtId="0" xfId="0" applyAlignment="1" applyFont="1">
      <alignment horizontal="center" readingOrder="0" vertical="center"/>
    </xf>
    <xf borderId="4" fillId="4" fontId="22" numFmtId="0" xfId="0" applyAlignment="1" applyBorder="1" applyFont="1">
      <alignment horizontal="center" readingOrder="0" shrinkToFit="0" vertical="center" wrapText="1"/>
    </xf>
    <xf borderId="4" fillId="4" fontId="22" numFmtId="0" xfId="0" applyAlignment="1" applyBorder="1" applyFont="1">
      <alignment horizontal="center" readingOrder="0" vertical="center"/>
    </xf>
    <xf quotePrefix="1" borderId="0" fillId="0" fontId="1" numFmtId="0" xfId="0" applyAlignment="1" applyFont="1">
      <alignment readingOrder="0"/>
    </xf>
    <xf borderId="4" fillId="0" fontId="10" numFmtId="0" xfId="0" applyAlignment="1" applyBorder="1" applyFont="1">
      <alignment horizontal="center" textRotation="180"/>
    </xf>
    <xf borderId="3" fillId="4" fontId="19" numFmtId="164" xfId="0" applyAlignment="1" applyBorder="1" applyFont="1" applyNumberFormat="1">
      <alignment horizontal="center" textRotation="180" vertical="center"/>
    </xf>
    <xf borderId="4" fillId="4" fontId="20" numFmtId="0" xfId="0" applyAlignment="1" applyBorder="1" applyFont="1">
      <alignment horizontal="center" shrinkToFit="0" vertical="center" wrapText="1"/>
    </xf>
    <xf borderId="4" fillId="4" fontId="22" numFmtId="0" xfId="0" applyAlignment="1" applyBorder="1" applyFont="1">
      <alignment horizontal="center" shrinkToFit="0" vertical="center" wrapText="1"/>
    </xf>
    <xf borderId="4" fillId="4" fontId="22" numFmtId="0" xfId="0" applyAlignment="1" applyBorder="1" applyFont="1">
      <alignment horizontal="center" vertical="center"/>
    </xf>
    <xf borderId="3" fillId="0" fontId="19" numFmtId="164" xfId="0" applyAlignment="1" applyBorder="1" applyFont="1" applyNumberFormat="1">
      <alignment horizontal="center" textRotation="180" vertical="center"/>
    </xf>
    <xf borderId="4" fillId="3" fontId="20" numFmtId="0" xfId="0" applyAlignment="1" applyBorder="1" applyFont="1">
      <alignment horizontal="center" shrinkToFit="0" vertical="center" wrapText="1"/>
    </xf>
    <xf borderId="4" fillId="0" fontId="22" numFmtId="0" xfId="0" applyAlignment="1" applyBorder="1" applyFont="1">
      <alignment horizontal="center" shrinkToFit="0" vertical="center" wrapText="1"/>
    </xf>
    <xf borderId="4" fillId="0" fontId="22" numFmtId="0" xfId="0" applyAlignment="1" applyBorder="1" applyFont="1">
      <alignment horizontal="center" vertical="center"/>
    </xf>
    <xf borderId="3" fillId="0" fontId="24" numFmtId="0" xfId="0" applyAlignment="1" applyBorder="1" applyFont="1">
      <alignment horizontal="center" readingOrder="0" vertical="center"/>
    </xf>
    <xf borderId="3" fillId="4" fontId="24" numFmtId="0" xfId="0" applyAlignment="1" applyBorder="1" applyFont="1">
      <alignment horizontal="center" readingOrder="0" vertical="center"/>
    </xf>
    <xf borderId="3" fillId="3" fontId="19" numFmtId="164" xfId="0" applyAlignment="1" applyBorder="1" applyFont="1" applyNumberFormat="1">
      <alignment horizontal="center" readingOrder="0" textRotation="180" vertical="center"/>
    </xf>
    <xf borderId="3" fillId="3" fontId="24" numFmtId="0" xfId="0" applyAlignment="1" applyBorder="1" applyFont="1">
      <alignment horizontal="center" readingOrder="0" vertical="center"/>
    </xf>
    <xf borderId="4" fillId="3" fontId="18" numFmtId="0" xfId="0" applyAlignment="1" applyBorder="1" applyFont="1">
      <alignment horizontal="center" readingOrder="0" shrinkToFit="0" vertical="center" wrapText="1"/>
    </xf>
    <xf borderId="4" fillId="3" fontId="22" numFmtId="0" xfId="0" applyAlignment="1" applyBorder="1" applyFont="1">
      <alignment horizontal="center" readingOrder="0" vertical="center"/>
    </xf>
    <xf borderId="0" fillId="0" fontId="36" numFmtId="0" xfId="0" applyFont="1"/>
    <xf borderId="1" fillId="0" fontId="11" numFmtId="0" xfId="0" applyAlignment="1" applyBorder="1" applyFont="1">
      <alignment horizontal="center" readingOrder="0"/>
    </xf>
    <xf borderId="4" fillId="2" fontId="20" numFmtId="0" xfId="0" applyAlignment="1" applyBorder="1" applyFont="1">
      <alignment horizontal="center" shrinkToFit="0" vertical="center" wrapText="1"/>
    </xf>
    <xf borderId="3" fillId="2" fontId="21" numFmtId="0" xfId="0" applyAlignment="1" applyBorder="1" applyFont="1">
      <alignment horizontal="center" shrinkToFit="0" wrapText="1"/>
    </xf>
    <xf borderId="4" fillId="5" fontId="17" numFmtId="0" xfId="0" applyAlignment="1" applyBorder="1" applyFill="1" applyFont="1">
      <alignment horizontal="center" readingOrder="0" shrinkToFit="0" vertical="center" wrapText="1"/>
    </xf>
    <xf borderId="4" fillId="2" fontId="22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readingOrder="0" vertical="center"/>
    </xf>
    <xf borderId="4" fillId="5" fontId="28" numFmtId="0" xfId="0" applyAlignment="1" applyBorder="1" applyFont="1">
      <alignment horizontal="center" readingOrder="0" vertical="center"/>
    </xf>
    <xf borderId="3" fillId="3" fontId="21" numFmtId="0" xfId="0" applyAlignment="1" applyBorder="1" applyFont="1">
      <alignment horizontal="center" shrinkToFit="0" wrapText="1"/>
    </xf>
    <xf borderId="4" fillId="0" fontId="23" numFmtId="0" xfId="0" applyAlignment="1" applyBorder="1" applyFont="1">
      <alignment horizontal="center" vertical="center"/>
    </xf>
    <xf borderId="4" fillId="4" fontId="22" numFmtId="0" xfId="0" applyAlignment="1" applyBorder="1" applyFont="1">
      <alignment horizontal="center" readingOrder="0"/>
    </xf>
    <xf borderId="4" fillId="4" fontId="20" numFmtId="0" xfId="0" applyAlignment="1" applyBorder="1" applyFont="1">
      <alignment horizontal="center" readingOrder="0" shrinkToFit="0" wrapText="1"/>
    </xf>
    <xf borderId="4" fillId="0" fontId="22" numFmtId="0" xfId="0" applyAlignment="1" applyBorder="1" applyFont="1">
      <alignment horizontal="center" readingOrder="0"/>
    </xf>
    <xf borderId="4" fillId="3" fontId="20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7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15</v>
      </c>
      <c r="C9" s="19" t="s">
        <v>16</v>
      </c>
      <c r="D9" s="12"/>
      <c r="E9" s="20" t="s">
        <v>17</v>
      </c>
      <c r="F9" s="21">
        <v>0.7638888888888888</v>
      </c>
      <c r="G9" s="22"/>
      <c r="H9" s="23" t="s">
        <v>18</v>
      </c>
      <c r="I9" s="24" t="s">
        <v>19</v>
      </c>
      <c r="J9" s="25"/>
      <c r="K9" s="25"/>
      <c r="L9" s="25"/>
      <c r="M9" s="22"/>
      <c r="N9" s="26">
        <v>1.0</v>
      </c>
      <c r="O9" s="27" t="s">
        <v>20</v>
      </c>
      <c r="P9" s="26">
        <v>4.0</v>
      </c>
      <c r="Q9" s="28">
        <v>11.0</v>
      </c>
      <c r="R9" s="29">
        <f>0 +63+63+58+63</f>
        <v>247</v>
      </c>
      <c r="S9" s="30">
        <f>0+47+45+50+31</f>
        <v>173</v>
      </c>
    </row>
    <row r="10" ht="48.75" customHeight="1">
      <c r="A10" s="17">
        <v>2.0</v>
      </c>
      <c r="B10" s="18" t="s">
        <v>19</v>
      </c>
      <c r="C10" s="19" t="s">
        <v>21</v>
      </c>
      <c r="D10" s="12"/>
      <c r="E10" s="31"/>
      <c r="F10" s="31"/>
      <c r="G10" s="22"/>
      <c r="H10" s="31"/>
      <c r="I10" s="24" t="s">
        <v>22</v>
      </c>
      <c r="J10" s="25"/>
      <c r="K10" s="25"/>
      <c r="L10" s="25"/>
      <c r="M10" s="22"/>
      <c r="N10" s="26">
        <v>2.0</v>
      </c>
      <c r="O10" s="27" t="s">
        <v>15</v>
      </c>
      <c r="P10" s="26">
        <v>2.0</v>
      </c>
      <c r="Q10" s="28">
        <v>6.0</v>
      </c>
      <c r="R10" s="29">
        <f>0+61+50+65+43</f>
        <v>219</v>
      </c>
      <c r="S10" s="30">
        <f>0+47+58+56+63</f>
        <v>224</v>
      </c>
    </row>
    <row r="11" ht="48.75" customHeight="1">
      <c r="A11" s="17">
        <v>3.0</v>
      </c>
      <c r="B11" s="18" t="s">
        <v>20</v>
      </c>
      <c r="C11" s="19" t="s">
        <v>23</v>
      </c>
      <c r="D11" s="12"/>
      <c r="E11" s="32" t="s">
        <v>17</v>
      </c>
      <c r="F11" s="33">
        <v>0.7986111111111112</v>
      </c>
      <c r="G11" s="34"/>
      <c r="H11" s="35" t="s">
        <v>24</v>
      </c>
      <c r="I11" s="18" t="s">
        <v>19</v>
      </c>
      <c r="J11" s="36"/>
      <c r="K11" s="36"/>
      <c r="L11" s="36"/>
      <c r="M11" s="34"/>
      <c r="N11" s="26">
        <v>3.0</v>
      </c>
      <c r="O11" s="27" t="s">
        <v>22</v>
      </c>
      <c r="P11" s="26">
        <v>2.0</v>
      </c>
      <c r="Q11" s="28">
        <v>5.0</v>
      </c>
      <c r="R11" s="29">
        <f>0+45+60+63</f>
        <v>168</v>
      </c>
      <c r="S11" s="30">
        <f>0+63+49+43</f>
        <v>155</v>
      </c>
    </row>
    <row r="12" ht="48.75" customHeight="1">
      <c r="A12" s="17">
        <v>4.0</v>
      </c>
      <c r="B12" s="18" t="s">
        <v>25</v>
      </c>
      <c r="C12" s="19" t="s">
        <v>26</v>
      </c>
      <c r="D12" s="12"/>
      <c r="E12" s="31"/>
      <c r="F12" s="31"/>
      <c r="G12" s="34"/>
      <c r="H12" s="31"/>
      <c r="I12" s="18" t="s">
        <v>25</v>
      </c>
      <c r="J12" s="36"/>
      <c r="K12" s="36"/>
      <c r="L12" s="36"/>
      <c r="M12" s="34"/>
      <c r="N12" s="26">
        <v>4.0</v>
      </c>
      <c r="O12" s="27" t="s">
        <v>25</v>
      </c>
      <c r="P12" s="26">
        <v>1.0</v>
      </c>
      <c r="Q12" s="28">
        <v>3.0</v>
      </c>
      <c r="R12" s="29">
        <f>0+47+49+60+56</f>
        <v>212</v>
      </c>
      <c r="S12" s="30">
        <f>0+63+60+52+65</f>
        <v>240</v>
      </c>
    </row>
    <row r="13" ht="48.75" customHeight="1">
      <c r="A13" s="17">
        <v>5.0</v>
      </c>
      <c r="B13" s="18" t="s">
        <v>22</v>
      </c>
      <c r="C13" s="19" t="s">
        <v>27</v>
      </c>
      <c r="D13" s="12"/>
      <c r="E13" s="20" t="s">
        <v>17</v>
      </c>
      <c r="F13" s="21">
        <v>0.8333333333333334</v>
      </c>
      <c r="G13" s="22"/>
      <c r="H13" s="23" t="s">
        <v>28</v>
      </c>
      <c r="I13" s="24" t="s">
        <v>15</v>
      </c>
      <c r="J13" s="25"/>
      <c r="K13" s="25"/>
      <c r="L13" s="25"/>
      <c r="M13" s="22"/>
      <c r="N13" s="26">
        <v>5.0</v>
      </c>
      <c r="O13" s="27" t="s">
        <v>19</v>
      </c>
      <c r="P13" s="26">
        <v>0.0</v>
      </c>
      <c r="Q13" s="28">
        <v>2.0</v>
      </c>
      <c r="R13" s="29">
        <f>0+47+52+31</f>
        <v>130</v>
      </c>
      <c r="S13" s="30">
        <f>0+61+60+63</f>
        <v>184</v>
      </c>
    </row>
    <row r="14" ht="48.75" customHeight="1">
      <c r="A14" s="37"/>
      <c r="B14" s="38"/>
      <c r="C14" s="38"/>
      <c r="D14" s="38"/>
      <c r="E14" s="31"/>
      <c r="F14" s="31"/>
      <c r="G14" s="22"/>
      <c r="H14" s="31"/>
      <c r="I14" s="24" t="s">
        <v>20</v>
      </c>
      <c r="J14" s="25"/>
      <c r="K14" s="25"/>
      <c r="L14" s="25"/>
      <c r="M14" s="22"/>
      <c r="N14" s="39"/>
      <c r="O14" s="40"/>
      <c r="P14" s="39"/>
      <c r="Q14" s="41"/>
      <c r="R14" s="42"/>
      <c r="S14" s="43"/>
    </row>
    <row r="15" ht="48.75" customHeight="1">
      <c r="A15" s="6"/>
      <c r="B15" s="2"/>
      <c r="C15" s="2"/>
      <c r="D15" s="2"/>
      <c r="E15" s="32" t="s">
        <v>17</v>
      </c>
      <c r="F15" s="33">
        <v>0.8680555555555556</v>
      </c>
      <c r="G15" s="34"/>
      <c r="H15" s="35"/>
      <c r="I15" s="18"/>
      <c r="J15" s="36"/>
      <c r="K15" s="36"/>
      <c r="L15" s="36"/>
      <c r="M15" s="34"/>
      <c r="N15" s="44"/>
    </row>
    <row r="16" ht="48.75" customHeight="1">
      <c r="A16" s="8"/>
      <c r="B16" s="8"/>
      <c r="C16" s="8"/>
      <c r="E16" s="31"/>
      <c r="F16" s="31"/>
      <c r="G16" s="34"/>
      <c r="H16" s="31"/>
      <c r="I16" s="18"/>
      <c r="J16" s="36"/>
      <c r="K16" s="36"/>
      <c r="L16" s="36"/>
      <c r="M16" s="34"/>
      <c r="N16" s="39"/>
      <c r="O16" s="38"/>
      <c r="P16" s="45"/>
      <c r="Q16" s="46"/>
      <c r="R16" s="47"/>
      <c r="S16" s="48"/>
    </row>
    <row r="17" ht="48.75" customHeight="1">
      <c r="A17" s="49"/>
      <c r="B17" s="50"/>
      <c r="C17" s="50"/>
      <c r="D17" s="50"/>
      <c r="E17" s="9"/>
      <c r="F17" s="9"/>
      <c r="G17" s="9"/>
      <c r="H17" s="51"/>
      <c r="I17" s="51"/>
      <c r="J17" s="51"/>
      <c r="K17" s="51"/>
      <c r="L17" s="51"/>
    </row>
    <row r="18" ht="48.75" customHeight="1">
      <c r="A18" s="49"/>
      <c r="B18" s="52"/>
      <c r="C18" s="50"/>
      <c r="D18" s="52"/>
      <c r="E18" s="9"/>
      <c r="F18" s="9"/>
      <c r="G18" s="9"/>
      <c r="H18" s="51"/>
      <c r="I18" s="51"/>
      <c r="J18" s="51"/>
      <c r="K18" s="51"/>
      <c r="L18" s="51"/>
    </row>
    <row r="19" ht="48.75" customHeight="1"/>
    <row r="20" ht="48.75" customHeight="1"/>
    <row r="21" ht="48.75" customHeight="1"/>
    <row r="22" ht="48.75" customHeight="1"/>
    <row r="23" ht="48.75" customHeight="1"/>
    <row r="24" ht="48.75" customHeight="1"/>
    <row r="25" ht="48.75" customHeight="1"/>
    <row r="26" ht="48.75" customHeight="1"/>
    <row r="27" ht="48.75" customHeight="1"/>
    <row r="28" ht="48.75" customHeight="1"/>
    <row r="29" ht="48.75" customHeight="1"/>
    <row r="30" ht="48.75" customHeight="1"/>
    <row r="31" ht="48.75" customHeight="1"/>
    <row r="32" ht="48.75" customHeight="1"/>
    <row r="33" ht="48.75" customHeight="1"/>
    <row r="34" ht="48.75" customHeight="1"/>
    <row r="35" ht="48.75" customHeight="1"/>
    <row r="36" ht="48.75" customHeight="1"/>
    <row r="37" ht="48.75" customHeight="1"/>
    <row r="38" ht="48.75" customHeight="1"/>
    <row r="39" ht="48.75" customHeight="1"/>
    <row r="40" ht="48.75" customHeight="1"/>
    <row r="41" ht="48.75" customHeight="1"/>
  </sheetData>
  <mergeCells count="23">
    <mergeCell ref="E2:S5"/>
    <mergeCell ref="J7:L7"/>
    <mergeCell ref="C8:D8"/>
    <mergeCell ref="H8:I8"/>
    <mergeCell ref="E9:E10"/>
    <mergeCell ref="F9:F10"/>
    <mergeCell ref="H9:H10"/>
    <mergeCell ref="E11:E12"/>
    <mergeCell ref="E13:E14"/>
    <mergeCell ref="F13:F14"/>
    <mergeCell ref="E15:E16"/>
    <mergeCell ref="F15:F16"/>
    <mergeCell ref="C16:D16"/>
    <mergeCell ref="H13:H14"/>
    <mergeCell ref="H15:H16"/>
    <mergeCell ref="N15:S15"/>
    <mergeCell ref="C9:D9"/>
    <mergeCell ref="C10:D10"/>
    <mergeCell ref="C11:D11"/>
    <mergeCell ref="F11:F12"/>
    <mergeCell ref="H11:H12"/>
    <mergeCell ref="C12:D12"/>
    <mergeCell ref="C13:D13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29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15</v>
      </c>
      <c r="C9" s="19" t="s">
        <v>16</v>
      </c>
      <c r="D9" s="12"/>
      <c r="E9" s="53" t="s">
        <v>17</v>
      </c>
      <c r="F9" s="54">
        <v>0.7638888888888888</v>
      </c>
      <c r="G9" s="55">
        <v>1.0</v>
      </c>
      <c r="H9" s="56" t="s">
        <v>30</v>
      </c>
      <c r="I9" s="57" t="s">
        <v>15</v>
      </c>
      <c r="J9" s="58">
        <v>21.0</v>
      </c>
      <c r="K9" s="58">
        <v>19.0</v>
      </c>
      <c r="L9" s="58">
        <v>21.0</v>
      </c>
      <c r="M9" s="55">
        <v>2.0</v>
      </c>
      <c r="N9" s="26">
        <v>1.0</v>
      </c>
      <c r="O9" s="27" t="s">
        <v>20</v>
      </c>
      <c r="P9" s="26">
        <v>4.0</v>
      </c>
      <c r="Q9" s="28">
        <v>11.0</v>
      </c>
      <c r="R9" s="29">
        <f>0 +63+63+58+63</f>
        <v>247</v>
      </c>
      <c r="S9" s="30">
        <f>0+47+45+50+31</f>
        <v>173</v>
      </c>
    </row>
    <row r="10" ht="48.75" customHeight="1">
      <c r="A10" s="17">
        <v>2.0</v>
      </c>
      <c r="B10" s="18" t="s">
        <v>19</v>
      </c>
      <c r="C10" s="19" t="s">
        <v>21</v>
      </c>
      <c r="D10" s="12"/>
      <c r="E10" s="31"/>
      <c r="F10" s="31"/>
      <c r="G10" s="55">
        <v>0.0</v>
      </c>
      <c r="H10" s="31"/>
      <c r="I10" s="57" t="s">
        <v>19</v>
      </c>
      <c r="J10" s="58">
        <v>16.0</v>
      </c>
      <c r="K10" s="58">
        <v>21.0</v>
      </c>
      <c r="L10" s="58">
        <v>10.0</v>
      </c>
      <c r="M10" s="55">
        <v>1.0</v>
      </c>
      <c r="N10" s="26">
        <v>2.0</v>
      </c>
      <c r="O10" s="27" t="s">
        <v>15</v>
      </c>
      <c r="P10" s="26">
        <v>2.0</v>
      </c>
      <c r="Q10" s="28">
        <v>6.0</v>
      </c>
      <c r="R10" s="29">
        <f>0+61+50+65+43</f>
        <v>219</v>
      </c>
      <c r="S10" s="30">
        <f>0+47+58+56+63</f>
        <v>224</v>
      </c>
    </row>
    <row r="11" ht="48.75" customHeight="1">
      <c r="A11" s="17">
        <v>3.0</v>
      </c>
      <c r="B11" s="18" t="s">
        <v>20</v>
      </c>
      <c r="C11" s="19" t="s">
        <v>23</v>
      </c>
      <c r="D11" s="12"/>
      <c r="E11" s="32" t="s">
        <v>17</v>
      </c>
      <c r="F11" s="33">
        <v>0.7986111111111112</v>
      </c>
      <c r="G11" s="34">
        <v>1.0</v>
      </c>
      <c r="H11" s="35" t="s">
        <v>31</v>
      </c>
      <c r="I11" s="18" t="s">
        <v>20</v>
      </c>
      <c r="J11" s="36">
        <v>21.0</v>
      </c>
      <c r="K11" s="36">
        <v>21.0</v>
      </c>
      <c r="L11" s="36">
        <v>21.0</v>
      </c>
      <c r="M11" s="34">
        <v>3.0</v>
      </c>
      <c r="N11" s="26">
        <v>3.0</v>
      </c>
      <c r="O11" s="27" t="s">
        <v>22</v>
      </c>
      <c r="P11" s="26">
        <v>2.0</v>
      </c>
      <c r="Q11" s="28">
        <v>5.0</v>
      </c>
      <c r="R11" s="29">
        <f>0+45+60+63</f>
        <v>168</v>
      </c>
      <c r="S11" s="30">
        <f>0+63+49+43</f>
        <v>155</v>
      </c>
    </row>
    <row r="12" ht="48.75" customHeight="1">
      <c r="A12" s="17">
        <v>4.0</v>
      </c>
      <c r="B12" s="18" t="s">
        <v>25</v>
      </c>
      <c r="C12" s="19" t="s">
        <v>26</v>
      </c>
      <c r="D12" s="12"/>
      <c r="E12" s="31"/>
      <c r="F12" s="31"/>
      <c r="G12" s="34">
        <v>0.0</v>
      </c>
      <c r="H12" s="31"/>
      <c r="I12" s="18" t="s">
        <v>25</v>
      </c>
      <c r="J12" s="36">
        <v>19.0</v>
      </c>
      <c r="K12" s="36">
        <v>13.0</v>
      </c>
      <c r="L12" s="36">
        <v>15.0</v>
      </c>
      <c r="M12" s="34">
        <v>0.0</v>
      </c>
      <c r="N12" s="26">
        <v>4.0</v>
      </c>
      <c r="O12" s="27" t="s">
        <v>25</v>
      </c>
      <c r="P12" s="26">
        <v>1.0</v>
      </c>
      <c r="Q12" s="28">
        <v>3.0</v>
      </c>
      <c r="R12" s="29">
        <f>0+47+49+60+56</f>
        <v>212</v>
      </c>
      <c r="S12" s="30">
        <f>0+63+60+52+65</f>
        <v>240</v>
      </c>
    </row>
    <row r="13" ht="48.75" customHeight="1">
      <c r="A13" s="17">
        <v>5.0</v>
      </c>
      <c r="B13" s="18" t="s">
        <v>22</v>
      </c>
      <c r="C13" s="19" t="s">
        <v>27</v>
      </c>
      <c r="D13" s="12"/>
      <c r="E13" s="53" t="s">
        <v>17</v>
      </c>
      <c r="F13" s="54">
        <v>0.8333333333333334</v>
      </c>
      <c r="G13" s="55">
        <v>1.0</v>
      </c>
      <c r="H13" s="56" t="s">
        <v>32</v>
      </c>
      <c r="I13" s="57" t="s">
        <v>20</v>
      </c>
      <c r="J13" s="58">
        <v>21.0</v>
      </c>
      <c r="K13" s="58">
        <v>21.0</v>
      </c>
      <c r="L13" s="58">
        <v>21.0</v>
      </c>
      <c r="M13" s="55">
        <v>3.0</v>
      </c>
      <c r="N13" s="26">
        <v>5.0</v>
      </c>
      <c r="O13" s="27" t="s">
        <v>19</v>
      </c>
      <c r="P13" s="26">
        <v>0.0</v>
      </c>
      <c r="Q13" s="28">
        <v>2.0</v>
      </c>
      <c r="R13" s="29">
        <f>0+47+52+31</f>
        <v>130</v>
      </c>
      <c r="S13" s="30">
        <f>0+61+60+63</f>
        <v>184</v>
      </c>
    </row>
    <row r="14" ht="48.75" customHeight="1">
      <c r="A14" s="37"/>
      <c r="B14" s="38"/>
      <c r="C14" s="38"/>
      <c r="D14" s="38"/>
      <c r="E14" s="31"/>
      <c r="F14" s="31"/>
      <c r="G14" s="55">
        <v>0.0</v>
      </c>
      <c r="H14" s="31"/>
      <c r="I14" s="57" t="s">
        <v>22</v>
      </c>
      <c r="J14" s="58">
        <v>17.0</v>
      </c>
      <c r="K14" s="58">
        <v>15.0</v>
      </c>
      <c r="L14" s="58">
        <v>13.0</v>
      </c>
      <c r="M14" s="55">
        <v>0.0</v>
      </c>
      <c r="N14" s="39"/>
      <c r="O14" s="40"/>
      <c r="P14" s="39"/>
      <c r="Q14" s="41"/>
      <c r="R14" s="42"/>
      <c r="S14" s="43"/>
    </row>
    <row r="15" ht="48.75" customHeight="1">
      <c r="A15" s="6"/>
      <c r="B15" s="2"/>
      <c r="C15" s="2"/>
      <c r="D15" s="2"/>
      <c r="E15" s="32" t="s">
        <v>17</v>
      </c>
      <c r="F15" s="33">
        <v>0.8680555555555556</v>
      </c>
      <c r="G15" s="34"/>
      <c r="H15" s="35"/>
      <c r="I15" s="18"/>
      <c r="J15" s="36"/>
      <c r="K15" s="36"/>
      <c r="L15" s="36"/>
      <c r="M15" s="34"/>
      <c r="N15" s="44"/>
    </row>
    <row r="16" ht="48.75" customHeight="1">
      <c r="A16" s="8"/>
      <c r="B16" s="8"/>
      <c r="C16" s="8"/>
      <c r="E16" s="31"/>
      <c r="F16" s="31"/>
      <c r="G16" s="34"/>
      <c r="H16" s="31"/>
      <c r="I16" s="18"/>
      <c r="J16" s="36"/>
      <c r="K16" s="36"/>
      <c r="L16" s="36"/>
      <c r="M16" s="34"/>
      <c r="N16" s="39"/>
      <c r="O16" s="38"/>
      <c r="P16" s="45"/>
      <c r="Q16" s="46"/>
      <c r="R16" s="47"/>
      <c r="S16" s="48"/>
    </row>
    <row r="17" ht="48.75" customHeight="1">
      <c r="A17" s="6"/>
      <c r="B17" s="2"/>
      <c r="C17" s="2"/>
      <c r="D17" s="2"/>
      <c r="E17" s="2"/>
      <c r="F17" s="2"/>
      <c r="G17" s="2"/>
      <c r="H17" s="2"/>
      <c r="J17" s="7" t="s">
        <v>2</v>
      </c>
      <c r="N17" s="44"/>
      <c r="O17" s="44"/>
      <c r="P17" s="44"/>
      <c r="Q17" s="44"/>
      <c r="R17" s="44"/>
      <c r="S17" s="44"/>
    </row>
    <row r="18" ht="48.75" customHeight="1">
      <c r="A18" s="8" t="s">
        <v>3</v>
      </c>
      <c r="B18" s="8" t="s">
        <v>4</v>
      </c>
      <c r="C18" s="8" t="s">
        <v>5</v>
      </c>
      <c r="E18" s="9"/>
      <c r="F18" s="9"/>
      <c r="G18" s="10" t="s">
        <v>6</v>
      </c>
      <c r="H18" s="11" t="s">
        <v>33</v>
      </c>
      <c r="I18" s="12"/>
      <c r="J18" s="13">
        <v>1.0</v>
      </c>
      <c r="K18" s="13">
        <v>2.0</v>
      </c>
      <c r="L18" s="13">
        <v>3.0</v>
      </c>
      <c r="M18" s="10" t="s">
        <v>8</v>
      </c>
      <c r="N18" s="44"/>
    </row>
    <row r="19" ht="48.75" customHeight="1">
      <c r="A19" s="17">
        <v>1.0</v>
      </c>
      <c r="B19" s="18" t="s">
        <v>15</v>
      </c>
      <c r="C19" s="19" t="s">
        <v>16</v>
      </c>
      <c r="D19" s="12"/>
      <c r="E19" s="20" t="s">
        <v>17</v>
      </c>
      <c r="F19" s="21">
        <v>0.7638888888888888</v>
      </c>
      <c r="G19" s="22">
        <v>0.0</v>
      </c>
      <c r="H19" s="23" t="s">
        <v>34</v>
      </c>
      <c r="I19" s="24" t="s">
        <v>15</v>
      </c>
      <c r="J19" s="25">
        <v>21.0</v>
      </c>
      <c r="K19" s="25">
        <v>13.0</v>
      </c>
      <c r="L19" s="25">
        <v>16.0</v>
      </c>
      <c r="M19" s="22">
        <v>1.0</v>
      </c>
      <c r="N19" s="59"/>
      <c r="O19" s="60"/>
      <c r="P19" s="61"/>
      <c r="Q19" s="62"/>
      <c r="R19" s="63"/>
      <c r="S19" s="63"/>
    </row>
    <row r="20" ht="48.75" customHeight="1">
      <c r="A20" s="17">
        <v>2.0</v>
      </c>
      <c r="B20" s="18" t="s">
        <v>19</v>
      </c>
      <c r="C20" s="19" t="s">
        <v>21</v>
      </c>
      <c r="D20" s="12"/>
      <c r="E20" s="31"/>
      <c r="F20" s="31"/>
      <c r="G20" s="22">
        <v>1.0</v>
      </c>
      <c r="H20" s="31"/>
      <c r="I20" s="24" t="s">
        <v>20</v>
      </c>
      <c r="J20" s="25">
        <v>16.0</v>
      </c>
      <c r="K20" s="25">
        <v>21.0</v>
      </c>
      <c r="L20" s="25">
        <v>21.0</v>
      </c>
      <c r="M20" s="22">
        <v>2.0</v>
      </c>
      <c r="N20" s="59"/>
      <c r="O20" s="64"/>
      <c r="P20" s="61"/>
      <c r="Q20" s="65"/>
      <c r="R20" s="63"/>
      <c r="S20" s="63"/>
    </row>
    <row r="21" ht="48.75" customHeight="1">
      <c r="A21" s="17">
        <v>3.0</v>
      </c>
      <c r="B21" s="18" t="s">
        <v>20</v>
      </c>
      <c r="C21" s="19" t="s">
        <v>23</v>
      </c>
      <c r="D21" s="12"/>
      <c r="E21" s="32" t="s">
        <v>17</v>
      </c>
      <c r="F21" s="33">
        <v>0.7986111111111112</v>
      </c>
      <c r="G21" s="34">
        <v>0.0</v>
      </c>
      <c r="H21" s="35" t="s">
        <v>35</v>
      </c>
      <c r="I21" s="18" t="s">
        <v>25</v>
      </c>
      <c r="J21" s="36">
        <v>21.0</v>
      </c>
      <c r="K21" s="36">
        <v>13.0</v>
      </c>
      <c r="L21" s="36">
        <v>15.0</v>
      </c>
      <c r="M21" s="34">
        <v>1.0</v>
      </c>
      <c r="N21" s="66"/>
      <c r="O21" s="64"/>
      <c r="P21" s="61"/>
      <c r="Q21" s="65"/>
      <c r="R21" s="63"/>
      <c r="S21" s="63"/>
    </row>
    <row r="22" ht="48.75" customHeight="1">
      <c r="A22" s="17">
        <v>4.0</v>
      </c>
      <c r="B22" s="18" t="s">
        <v>25</v>
      </c>
      <c r="C22" s="19" t="s">
        <v>26</v>
      </c>
      <c r="D22" s="12"/>
      <c r="E22" s="31"/>
      <c r="F22" s="31"/>
      <c r="G22" s="34">
        <v>1.0</v>
      </c>
      <c r="H22" s="31"/>
      <c r="I22" s="18" t="s">
        <v>22</v>
      </c>
      <c r="J22" s="36">
        <v>18.0</v>
      </c>
      <c r="K22" s="36">
        <v>21.0</v>
      </c>
      <c r="L22" s="36">
        <v>21.0</v>
      </c>
      <c r="M22" s="34">
        <v>2.0</v>
      </c>
    </row>
    <row r="23" ht="48.75" customHeight="1">
      <c r="A23" s="17">
        <v>5.0</v>
      </c>
      <c r="B23" s="18" t="s">
        <v>22</v>
      </c>
      <c r="C23" s="19" t="s">
        <v>27</v>
      </c>
      <c r="D23" s="12"/>
      <c r="E23" s="20" t="s">
        <v>17</v>
      </c>
      <c r="F23" s="21">
        <v>0.8333333333333334</v>
      </c>
      <c r="G23" s="22">
        <v>0.0</v>
      </c>
      <c r="H23" s="23" t="s">
        <v>24</v>
      </c>
      <c r="I23" s="24" t="s">
        <v>19</v>
      </c>
      <c r="J23" s="25">
        <v>21.0</v>
      </c>
      <c r="K23" s="25">
        <v>15.0</v>
      </c>
      <c r="L23" s="25">
        <v>16.0</v>
      </c>
      <c r="M23" s="22">
        <v>1.0</v>
      </c>
    </row>
    <row r="24" ht="48.75" customHeight="1">
      <c r="A24" s="37"/>
      <c r="B24" s="38"/>
      <c r="C24" s="38"/>
      <c r="D24" s="38"/>
      <c r="E24" s="31"/>
      <c r="F24" s="31"/>
      <c r="G24" s="22">
        <v>1.0</v>
      </c>
      <c r="H24" s="31"/>
      <c r="I24" s="24" t="s">
        <v>25</v>
      </c>
      <c r="J24" s="25">
        <v>18.0</v>
      </c>
      <c r="K24" s="25">
        <v>21.0</v>
      </c>
      <c r="L24" s="25">
        <v>21.0</v>
      </c>
      <c r="M24" s="22">
        <v>2.0</v>
      </c>
    </row>
    <row r="25" ht="48.75" customHeight="1">
      <c r="A25" s="6"/>
      <c r="B25" s="2"/>
      <c r="C25" s="2"/>
      <c r="D25" s="2"/>
      <c r="E25" s="32" t="s">
        <v>17</v>
      </c>
      <c r="F25" s="33">
        <v>0.8680555555555556</v>
      </c>
      <c r="G25" s="34"/>
      <c r="H25" s="35"/>
      <c r="I25" s="18"/>
      <c r="J25" s="36"/>
      <c r="K25" s="36"/>
      <c r="L25" s="36"/>
      <c r="M25" s="34"/>
    </row>
    <row r="26" ht="48.75" customHeight="1">
      <c r="A26" s="8"/>
      <c r="B26" s="8"/>
      <c r="C26" s="8"/>
      <c r="E26" s="31"/>
      <c r="F26" s="31"/>
      <c r="G26" s="34"/>
      <c r="H26" s="31"/>
      <c r="I26" s="18"/>
      <c r="J26" s="36"/>
      <c r="K26" s="36"/>
      <c r="L26" s="36"/>
      <c r="M26" s="34"/>
    </row>
    <row r="27" ht="48.75" customHeight="1">
      <c r="A27" s="6"/>
      <c r="B27" s="2"/>
      <c r="C27" s="2"/>
      <c r="D27" s="2"/>
      <c r="E27" s="2"/>
      <c r="F27" s="2"/>
      <c r="G27" s="2"/>
      <c r="H27" s="2"/>
      <c r="J27" s="7" t="s">
        <v>2</v>
      </c>
    </row>
    <row r="28" ht="48.75" customHeight="1">
      <c r="A28" s="8" t="s">
        <v>3</v>
      </c>
      <c r="B28" s="8" t="s">
        <v>4</v>
      </c>
      <c r="C28" s="8" t="s">
        <v>5</v>
      </c>
      <c r="E28" s="9"/>
      <c r="F28" s="9"/>
      <c r="G28" s="10" t="s">
        <v>6</v>
      </c>
      <c r="H28" s="11" t="s">
        <v>36</v>
      </c>
      <c r="I28" s="12"/>
      <c r="J28" s="13">
        <v>1.0</v>
      </c>
      <c r="K28" s="13">
        <v>2.0</v>
      </c>
      <c r="L28" s="13">
        <v>3.0</v>
      </c>
      <c r="M28" s="10" t="s">
        <v>8</v>
      </c>
    </row>
    <row r="29" ht="48.75" customHeight="1">
      <c r="A29" s="17">
        <v>1.0</v>
      </c>
      <c r="B29" s="18" t="s">
        <v>15</v>
      </c>
      <c r="C29" s="19" t="s">
        <v>16</v>
      </c>
      <c r="D29" s="12"/>
      <c r="E29" s="20" t="s">
        <v>17</v>
      </c>
      <c r="F29" s="21">
        <v>0.7638888888888888</v>
      </c>
      <c r="G29" s="22">
        <v>0.0</v>
      </c>
      <c r="H29" s="23" t="s">
        <v>37</v>
      </c>
      <c r="I29" s="24" t="s">
        <v>19</v>
      </c>
      <c r="J29" s="25">
        <v>10.0</v>
      </c>
      <c r="K29" s="25">
        <v>7.0</v>
      </c>
      <c r="L29" s="25">
        <v>14.0</v>
      </c>
      <c r="M29" s="22">
        <v>0.0</v>
      </c>
    </row>
    <row r="30" ht="48.75" customHeight="1">
      <c r="A30" s="17">
        <v>2.0</v>
      </c>
      <c r="B30" s="18" t="s">
        <v>19</v>
      </c>
      <c r="C30" s="19" t="s">
        <v>21</v>
      </c>
      <c r="D30" s="12"/>
      <c r="E30" s="31"/>
      <c r="F30" s="31"/>
      <c r="G30" s="22">
        <v>1.0</v>
      </c>
      <c r="H30" s="31"/>
      <c r="I30" s="24" t="s">
        <v>20</v>
      </c>
      <c r="J30" s="25">
        <v>21.0</v>
      </c>
      <c r="K30" s="25">
        <v>21.0</v>
      </c>
      <c r="L30" s="25">
        <v>21.0</v>
      </c>
      <c r="M30" s="22">
        <v>3.0</v>
      </c>
    </row>
    <row r="31" ht="48.75" customHeight="1">
      <c r="A31" s="17">
        <v>3.0</v>
      </c>
      <c r="B31" s="18" t="s">
        <v>20</v>
      </c>
      <c r="C31" s="19" t="s">
        <v>23</v>
      </c>
      <c r="D31" s="12"/>
      <c r="E31" s="32" t="s">
        <v>17</v>
      </c>
      <c r="F31" s="33">
        <v>0.7986111111111112</v>
      </c>
      <c r="G31" s="34">
        <v>1.0</v>
      </c>
      <c r="H31" s="35" t="s">
        <v>38</v>
      </c>
      <c r="I31" s="18" t="s">
        <v>15</v>
      </c>
      <c r="J31" s="36">
        <v>21.0</v>
      </c>
      <c r="K31" s="36">
        <v>21.0</v>
      </c>
      <c r="L31" s="36">
        <v>23.0</v>
      </c>
      <c r="M31" s="34">
        <v>3.0</v>
      </c>
    </row>
    <row r="32" ht="48.75" customHeight="1">
      <c r="A32" s="17">
        <v>4.0</v>
      </c>
      <c r="B32" s="18" t="s">
        <v>25</v>
      </c>
      <c r="C32" s="19" t="s">
        <v>26</v>
      </c>
      <c r="D32" s="12"/>
      <c r="E32" s="31"/>
      <c r="F32" s="31"/>
      <c r="G32" s="34">
        <v>0.0</v>
      </c>
      <c r="H32" s="31"/>
      <c r="I32" s="18" t="s">
        <v>25</v>
      </c>
      <c r="J32" s="36">
        <v>18.0</v>
      </c>
      <c r="K32" s="36">
        <v>17.0</v>
      </c>
      <c r="L32" s="36">
        <v>21.0</v>
      </c>
      <c r="M32" s="34">
        <v>0.0</v>
      </c>
    </row>
    <row r="33" ht="48.75" customHeight="1">
      <c r="A33" s="17">
        <v>5.0</v>
      </c>
      <c r="B33" s="18" t="s">
        <v>22</v>
      </c>
      <c r="C33" s="19" t="s">
        <v>27</v>
      </c>
      <c r="D33" s="12"/>
      <c r="E33" s="20" t="s">
        <v>17</v>
      </c>
      <c r="F33" s="21">
        <v>0.8333333333333334</v>
      </c>
      <c r="G33" s="22">
        <v>0.0</v>
      </c>
      <c r="H33" s="23" t="s">
        <v>39</v>
      </c>
      <c r="I33" s="24" t="s">
        <v>15</v>
      </c>
      <c r="J33" s="25">
        <v>13.0</v>
      </c>
      <c r="K33" s="25">
        <v>16.0</v>
      </c>
      <c r="L33" s="25">
        <v>14.0</v>
      </c>
      <c r="M33" s="22">
        <v>0.0</v>
      </c>
    </row>
    <row r="34" ht="48.75" customHeight="1">
      <c r="A34" s="37"/>
      <c r="B34" s="38"/>
      <c r="C34" s="38"/>
      <c r="D34" s="38"/>
      <c r="E34" s="31"/>
      <c r="F34" s="31"/>
      <c r="G34" s="22">
        <v>1.0</v>
      </c>
      <c r="H34" s="31"/>
      <c r="I34" s="24" t="s">
        <v>22</v>
      </c>
      <c r="J34" s="25">
        <v>21.0</v>
      </c>
      <c r="K34" s="25">
        <v>21.0</v>
      </c>
      <c r="L34" s="25">
        <v>21.0</v>
      </c>
      <c r="M34" s="22">
        <v>3.0</v>
      </c>
    </row>
    <row r="35" ht="48.75" customHeight="1">
      <c r="A35" s="6"/>
      <c r="B35" s="2"/>
      <c r="C35" s="2"/>
      <c r="D35" s="2"/>
      <c r="E35" s="32" t="s">
        <v>17</v>
      </c>
      <c r="F35" s="33">
        <v>0.8680555555555556</v>
      </c>
      <c r="G35" s="34"/>
      <c r="H35" s="35"/>
      <c r="I35" s="18"/>
      <c r="J35" s="36"/>
      <c r="K35" s="36"/>
      <c r="L35" s="36"/>
      <c r="M35" s="34"/>
    </row>
    <row r="36" ht="48.75" customHeight="1">
      <c r="A36" s="8"/>
      <c r="B36" s="8"/>
      <c r="C36" s="8"/>
      <c r="E36" s="31"/>
      <c r="F36" s="31"/>
      <c r="G36" s="34"/>
      <c r="H36" s="31"/>
      <c r="I36" s="18"/>
      <c r="J36" s="36"/>
      <c r="K36" s="36"/>
      <c r="L36" s="36"/>
      <c r="M36" s="34"/>
    </row>
    <row r="37" ht="48.75" customHeight="1">
      <c r="A37" s="6"/>
      <c r="B37" s="2"/>
      <c r="C37" s="2"/>
      <c r="D37" s="2"/>
      <c r="E37" s="2"/>
      <c r="F37" s="2"/>
      <c r="G37" s="2"/>
      <c r="H37" s="2"/>
      <c r="J37" s="7" t="s">
        <v>2</v>
      </c>
    </row>
    <row r="38" ht="48.75" customHeight="1">
      <c r="A38" s="8" t="s">
        <v>3</v>
      </c>
      <c r="B38" s="8" t="s">
        <v>4</v>
      </c>
      <c r="C38" s="8" t="s">
        <v>5</v>
      </c>
      <c r="E38" s="9"/>
      <c r="F38" s="9"/>
      <c r="G38" s="10" t="s">
        <v>6</v>
      </c>
      <c r="H38" s="11" t="s">
        <v>7</v>
      </c>
      <c r="I38" s="12"/>
      <c r="J38" s="13">
        <v>1.0</v>
      </c>
      <c r="K38" s="13">
        <v>2.0</v>
      </c>
      <c r="L38" s="13">
        <v>3.0</v>
      </c>
      <c r="M38" s="10" t="s">
        <v>8</v>
      </c>
    </row>
    <row r="39" ht="48.75" customHeight="1">
      <c r="A39" s="17">
        <v>1.0</v>
      </c>
      <c r="B39" s="18" t="s">
        <v>15</v>
      </c>
      <c r="C39" s="19" t="s">
        <v>16</v>
      </c>
      <c r="D39" s="12"/>
      <c r="E39" s="53" t="s">
        <v>17</v>
      </c>
      <c r="F39" s="54">
        <v>0.7638888888888888</v>
      </c>
      <c r="G39" s="55"/>
      <c r="H39" s="23" t="s">
        <v>18</v>
      </c>
      <c r="I39" s="24" t="s">
        <v>19</v>
      </c>
      <c r="J39" s="25"/>
      <c r="K39" s="25"/>
      <c r="L39" s="58"/>
      <c r="M39" s="55"/>
    </row>
    <row r="40" ht="48.75" customHeight="1">
      <c r="A40" s="17">
        <v>2.0</v>
      </c>
      <c r="B40" s="18" t="s">
        <v>19</v>
      </c>
      <c r="C40" s="19" t="s">
        <v>21</v>
      </c>
      <c r="D40" s="12"/>
      <c r="E40" s="31"/>
      <c r="F40" s="31"/>
      <c r="G40" s="55"/>
      <c r="H40" s="31"/>
      <c r="I40" s="24" t="s">
        <v>22</v>
      </c>
      <c r="J40" s="25"/>
      <c r="K40" s="25"/>
      <c r="L40" s="58"/>
      <c r="M40" s="55"/>
    </row>
    <row r="41" ht="48.75" customHeight="1">
      <c r="A41" s="17">
        <v>3.0</v>
      </c>
      <c r="B41" s="18" t="s">
        <v>20</v>
      </c>
      <c r="C41" s="19" t="s">
        <v>23</v>
      </c>
      <c r="D41" s="12"/>
      <c r="E41" s="32" t="s">
        <v>17</v>
      </c>
      <c r="F41" s="33">
        <v>0.7986111111111112</v>
      </c>
      <c r="G41" s="34"/>
      <c r="H41" s="35" t="s">
        <v>24</v>
      </c>
      <c r="I41" s="18" t="s">
        <v>19</v>
      </c>
      <c r="J41" s="36"/>
      <c r="K41" s="36"/>
      <c r="L41" s="36"/>
      <c r="M41" s="34"/>
    </row>
    <row r="42" ht="48.75" customHeight="1">
      <c r="A42" s="17">
        <v>4.0</v>
      </c>
      <c r="B42" s="18" t="s">
        <v>25</v>
      </c>
      <c r="C42" s="19" t="s">
        <v>26</v>
      </c>
      <c r="D42" s="12"/>
      <c r="E42" s="31"/>
      <c r="F42" s="31"/>
      <c r="G42" s="34"/>
      <c r="H42" s="31"/>
      <c r="I42" s="18" t="s">
        <v>25</v>
      </c>
      <c r="J42" s="36"/>
      <c r="K42" s="36"/>
      <c r="L42" s="36"/>
      <c r="M42" s="34"/>
    </row>
    <row r="43" ht="48.75" customHeight="1">
      <c r="A43" s="17">
        <v>5.0</v>
      </c>
      <c r="B43" s="18" t="s">
        <v>22</v>
      </c>
      <c r="C43" s="19" t="s">
        <v>27</v>
      </c>
      <c r="D43" s="12"/>
      <c r="E43" s="53" t="s">
        <v>17</v>
      </c>
      <c r="F43" s="54">
        <v>0.8333333333333334</v>
      </c>
      <c r="G43" s="55"/>
      <c r="H43" s="23" t="s">
        <v>28</v>
      </c>
      <c r="I43" s="24" t="s">
        <v>15</v>
      </c>
      <c r="J43" s="25"/>
      <c r="K43" s="25"/>
      <c r="L43" s="58"/>
      <c r="M43" s="55"/>
    </row>
    <row r="44" ht="48.75" customHeight="1">
      <c r="A44" s="37"/>
      <c r="B44" s="38"/>
      <c r="C44" s="38"/>
      <c r="D44" s="38"/>
      <c r="E44" s="31"/>
      <c r="F44" s="31"/>
      <c r="G44" s="55"/>
      <c r="H44" s="31"/>
      <c r="I44" s="24" t="s">
        <v>20</v>
      </c>
      <c r="J44" s="25"/>
      <c r="K44" s="25"/>
      <c r="L44" s="58"/>
      <c r="M44" s="55"/>
    </row>
    <row r="45" ht="48.75" customHeight="1">
      <c r="A45" s="6"/>
      <c r="B45" s="2"/>
      <c r="C45" s="2"/>
      <c r="D45" s="2"/>
      <c r="E45" s="32" t="s">
        <v>17</v>
      </c>
      <c r="F45" s="33">
        <v>0.8680555555555556</v>
      </c>
      <c r="G45" s="34"/>
      <c r="H45" s="35"/>
      <c r="I45" s="18"/>
      <c r="J45" s="36"/>
      <c r="K45" s="36"/>
      <c r="L45" s="36"/>
      <c r="M45" s="34"/>
    </row>
    <row r="46" ht="48.75" customHeight="1">
      <c r="A46" s="8"/>
      <c r="B46" s="8"/>
      <c r="C46" s="8"/>
      <c r="E46" s="31"/>
      <c r="F46" s="31"/>
      <c r="G46" s="34"/>
      <c r="H46" s="31"/>
      <c r="I46" s="18"/>
      <c r="J46" s="36"/>
      <c r="K46" s="36"/>
      <c r="L46" s="36"/>
      <c r="M46" s="34"/>
    </row>
    <row r="47" ht="48.75" customHeight="1">
      <c r="A47" s="6"/>
      <c r="B47" s="2"/>
      <c r="C47" s="2"/>
      <c r="D47" s="2"/>
      <c r="E47" s="2"/>
      <c r="F47" s="2"/>
      <c r="G47" s="2"/>
      <c r="H47" s="2"/>
      <c r="J47" s="7" t="s">
        <v>2</v>
      </c>
    </row>
    <row r="48" ht="48.75" customHeight="1">
      <c r="A48" s="8" t="s">
        <v>3</v>
      </c>
      <c r="B48" s="8" t="s">
        <v>4</v>
      </c>
      <c r="C48" s="8" t="s">
        <v>5</v>
      </c>
      <c r="E48" s="9"/>
      <c r="F48" s="9"/>
      <c r="G48" s="10" t="s">
        <v>6</v>
      </c>
      <c r="H48" s="11" t="s">
        <v>40</v>
      </c>
      <c r="I48" s="12"/>
      <c r="J48" s="13">
        <v>1.0</v>
      </c>
      <c r="K48" s="13">
        <v>2.0</v>
      </c>
      <c r="L48" s="13">
        <v>3.0</v>
      </c>
      <c r="M48" s="10" t="s">
        <v>8</v>
      </c>
    </row>
    <row r="49" ht="48.75" customHeight="1">
      <c r="A49" s="17">
        <v>1.0</v>
      </c>
      <c r="B49" s="18" t="s">
        <v>15</v>
      </c>
      <c r="C49" s="19" t="s">
        <v>16</v>
      </c>
      <c r="D49" s="12"/>
      <c r="E49" s="53" t="s">
        <v>17</v>
      </c>
      <c r="F49" s="54">
        <v>0.7638888888888888</v>
      </c>
      <c r="G49" s="55"/>
      <c r="H49" s="56" t="s">
        <v>39</v>
      </c>
      <c r="I49" s="57"/>
      <c r="J49" s="58"/>
      <c r="K49" s="58"/>
      <c r="L49" s="58"/>
      <c r="M49" s="55"/>
    </row>
    <row r="50" ht="48.75" customHeight="1">
      <c r="A50" s="17">
        <v>2.0</v>
      </c>
      <c r="B50" s="18" t="s">
        <v>19</v>
      </c>
      <c r="C50" s="19" t="s">
        <v>21</v>
      </c>
      <c r="D50" s="12"/>
      <c r="E50" s="31"/>
      <c r="F50" s="31"/>
      <c r="G50" s="55"/>
      <c r="H50" s="31"/>
      <c r="I50" s="57"/>
      <c r="J50" s="58"/>
      <c r="K50" s="58"/>
      <c r="L50" s="58"/>
      <c r="M50" s="55"/>
    </row>
    <row r="51" ht="48.75" customHeight="1">
      <c r="A51" s="17">
        <v>3.0</v>
      </c>
      <c r="B51" s="18" t="s">
        <v>20</v>
      </c>
      <c r="C51" s="19" t="s">
        <v>23</v>
      </c>
      <c r="D51" s="12"/>
      <c r="E51" s="32" t="s">
        <v>17</v>
      </c>
      <c r="F51" s="33">
        <v>0.7986111111111112</v>
      </c>
      <c r="G51" s="34"/>
      <c r="H51" s="35" t="s">
        <v>18</v>
      </c>
      <c r="I51" s="18"/>
      <c r="J51" s="36"/>
      <c r="K51" s="36"/>
      <c r="L51" s="36"/>
      <c r="M51" s="34"/>
    </row>
    <row r="52" ht="48.75" customHeight="1">
      <c r="A52" s="17">
        <v>4.0</v>
      </c>
      <c r="B52" s="18" t="s">
        <v>25</v>
      </c>
      <c r="C52" s="19" t="s">
        <v>26</v>
      </c>
      <c r="D52" s="12"/>
      <c r="E52" s="31"/>
      <c r="F52" s="31"/>
      <c r="G52" s="34"/>
      <c r="H52" s="31"/>
      <c r="I52" s="18"/>
      <c r="J52" s="36"/>
      <c r="K52" s="36"/>
      <c r="L52" s="36"/>
      <c r="M52" s="34"/>
    </row>
    <row r="53" ht="48.75" customHeight="1">
      <c r="A53" s="17">
        <v>5.0</v>
      </c>
      <c r="B53" s="18" t="s">
        <v>22</v>
      </c>
      <c r="C53" s="19" t="s">
        <v>27</v>
      </c>
      <c r="D53" s="12"/>
      <c r="E53" s="53" t="s">
        <v>17</v>
      </c>
      <c r="F53" s="54">
        <v>0.8333333333333334</v>
      </c>
      <c r="G53" s="55"/>
      <c r="H53" s="56" t="s">
        <v>31</v>
      </c>
      <c r="I53" s="57"/>
      <c r="J53" s="58"/>
      <c r="K53" s="58"/>
      <c r="L53" s="58"/>
      <c r="M53" s="55"/>
    </row>
    <row r="54" ht="48.75" customHeight="1">
      <c r="A54" s="37"/>
      <c r="B54" s="38"/>
      <c r="C54" s="38"/>
      <c r="D54" s="38"/>
      <c r="E54" s="31"/>
      <c r="F54" s="31"/>
      <c r="G54" s="55"/>
      <c r="H54" s="31"/>
      <c r="I54" s="57"/>
      <c r="J54" s="58"/>
      <c r="K54" s="58"/>
      <c r="L54" s="58"/>
      <c r="M54" s="55"/>
    </row>
    <row r="55" ht="48.75" customHeight="1">
      <c r="A55" s="6"/>
      <c r="B55" s="2"/>
      <c r="C55" s="2"/>
      <c r="D55" s="2"/>
      <c r="E55" s="32" t="s">
        <v>17</v>
      </c>
      <c r="F55" s="33">
        <v>0.8680555555555556</v>
      </c>
      <c r="G55" s="34"/>
      <c r="H55" s="35"/>
      <c r="I55" s="18"/>
      <c r="J55" s="36"/>
      <c r="K55" s="36"/>
      <c r="L55" s="36"/>
      <c r="M55" s="34"/>
    </row>
    <row r="56" ht="48.75" customHeight="1">
      <c r="A56" s="8"/>
      <c r="B56" s="8"/>
      <c r="C56" s="8"/>
      <c r="E56" s="31"/>
      <c r="F56" s="31"/>
      <c r="G56" s="34"/>
      <c r="H56" s="31"/>
      <c r="I56" s="18"/>
      <c r="J56" s="36"/>
      <c r="K56" s="36"/>
      <c r="L56" s="36"/>
      <c r="M56" s="34"/>
    </row>
    <row r="57" ht="48.75" customHeight="1">
      <c r="A57" s="6"/>
      <c r="B57" s="2"/>
      <c r="C57" s="2"/>
      <c r="D57" s="2"/>
      <c r="E57" s="2"/>
      <c r="F57" s="2"/>
      <c r="G57" s="2"/>
      <c r="H57" s="2"/>
      <c r="J57" s="7" t="s">
        <v>2</v>
      </c>
    </row>
    <row r="58" ht="48.75" customHeight="1">
      <c r="A58" s="8" t="s">
        <v>3</v>
      </c>
      <c r="B58" s="8" t="s">
        <v>4</v>
      </c>
      <c r="C58" s="8" t="s">
        <v>5</v>
      </c>
      <c r="E58" s="9"/>
      <c r="F58" s="9"/>
      <c r="G58" s="10" t="s">
        <v>6</v>
      </c>
      <c r="H58" s="11" t="s">
        <v>41</v>
      </c>
      <c r="I58" s="12"/>
      <c r="J58" s="13">
        <v>1.0</v>
      </c>
      <c r="K58" s="13">
        <v>2.0</v>
      </c>
      <c r="L58" s="13">
        <v>3.0</v>
      </c>
      <c r="M58" s="10" t="s">
        <v>8</v>
      </c>
    </row>
    <row r="59" ht="48.75" customHeight="1">
      <c r="A59" s="17">
        <v>1.0</v>
      </c>
      <c r="B59" s="18" t="s">
        <v>15</v>
      </c>
      <c r="C59" s="19" t="s">
        <v>16</v>
      </c>
      <c r="D59" s="12"/>
      <c r="E59" s="53" t="s">
        <v>17</v>
      </c>
      <c r="F59" s="54">
        <v>0.7638888888888888</v>
      </c>
      <c r="G59" s="55"/>
      <c r="H59" s="56" t="s">
        <v>28</v>
      </c>
      <c r="I59" s="57"/>
      <c r="J59" s="58"/>
      <c r="K59" s="58"/>
      <c r="L59" s="58"/>
      <c r="M59" s="55"/>
    </row>
    <row r="60" ht="48.75" customHeight="1">
      <c r="A60" s="17">
        <v>2.0</v>
      </c>
      <c r="B60" s="18" t="s">
        <v>19</v>
      </c>
      <c r="C60" s="19" t="s">
        <v>21</v>
      </c>
      <c r="D60" s="12"/>
      <c r="E60" s="31"/>
      <c r="F60" s="31"/>
      <c r="G60" s="55"/>
      <c r="H60" s="31"/>
      <c r="I60" s="57"/>
      <c r="J60" s="58"/>
      <c r="K60" s="58"/>
      <c r="L60" s="58"/>
      <c r="M60" s="55"/>
    </row>
    <row r="61" ht="48.75" customHeight="1">
      <c r="A61" s="17">
        <v>3.0</v>
      </c>
      <c r="B61" s="18" t="s">
        <v>20</v>
      </c>
      <c r="C61" s="19" t="s">
        <v>23</v>
      </c>
      <c r="D61" s="12"/>
      <c r="E61" s="32" t="s">
        <v>17</v>
      </c>
      <c r="F61" s="33">
        <v>0.7986111111111112</v>
      </c>
      <c r="G61" s="34"/>
      <c r="H61" s="35" t="s">
        <v>37</v>
      </c>
      <c r="I61" s="18"/>
      <c r="J61" s="36"/>
      <c r="K61" s="36"/>
      <c r="L61" s="36"/>
      <c r="M61" s="34"/>
    </row>
    <row r="62" ht="48.75" customHeight="1">
      <c r="A62" s="17">
        <v>4.0</v>
      </c>
      <c r="B62" s="18" t="s">
        <v>25</v>
      </c>
      <c r="C62" s="19" t="s">
        <v>26</v>
      </c>
      <c r="D62" s="12"/>
      <c r="E62" s="31"/>
      <c r="F62" s="31"/>
      <c r="G62" s="34"/>
      <c r="H62" s="31"/>
      <c r="I62" s="18"/>
      <c r="J62" s="36"/>
      <c r="K62" s="36"/>
      <c r="L62" s="36"/>
      <c r="M62" s="34"/>
    </row>
    <row r="63" ht="48.75" customHeight="1">
      <c r="A63" s="17">
        <v>5.0</v>
      </c>
      <c r="B63" s="18" t="s">
        <v>22</v>
      </c>
      <c r="C63" s="19" t="s">
        <v>27</v>
      </c>
      <c r="D63" s="12"/>
      <c r="E63" s="53" t="s">
        <v>17</v>
      </c>
      <c r="F63" s="54">
        <v>0.8333333333333334</v>
      </c>
      <c r="G63" s="55"/>
      <c r="H63" s="56" t="s">
        <v>35</v>
      </c>
      <c r="I63" s="57"/>
      <c r="J63" s="58"/>
      <c r="K63" s="58"/>
      <c r="L63" s="58"/>
      <c r="M63" s="55"/>
    </row>
    <row r="64" ht="48.75" customHeight="1">
      <c r="A64" s="37"/>
      <c r="B64" s="38"/>
      <c r="C64" s="38"/>
      <c r="D64" s="38"/>
      <c r="E64" s="31"/>
      <c r="F64" s="31"/>
      <c r="G64" s="55"/>
      <c r="H64" s="31"/>
      <c r="I64" s="57"/>
      <c r="J64" s="58"/>
      <c r="K64" s="58"/>
      <c r="L64" s="58"/>
      <c r="M64" s="55"/>
    </row>
    <row r="65" ht="48.75" customHeight="1">
      <c r="A65" s="6"/>
      <c r="B65" s="2"/>
      <c r="C65" s="2"/>
      <c r="D65" s="2"/>
      <c r="E65" s="32" t="s">
        <v>17</v>
      </c>
      <c r="F65" s="33">
        <v>0.8680555555555556</v>
      </c>
      <c r="G65" s="34"/>
      <c r="H65" s="35"/>
      <c r="I65" s="18"/>
      <c r="J65" s="36"/>
      <c r="K65" s="36"/>
      <c r="L65" s="36"/>
      <c r="M65" s="34"/>
    </row>
    <row r="66" ht="48.75" customHeight="1">
      <c r="A66" s="8"/>
      <c r="B66" s="8"/>
      <c r="C66" s="8"/>
      <c r="E66" s="31"/>
      <c r="F66" s="31"/>
      <c r="G66" s="34"/>
      <c r="H66" s="31"/>
      <c r="I66" s="18"/>
      <c r="J66" s="36"/>
      <c r="K66" s="36"/>
      <c r="L66" s="36"/>
      <c r="M66" s="34"/>
    </row>
    <row r="67" ht="48.75" customHeight="1">
      <c r="A67" s="6"/>
      <c r="B67" s="2"/>
      <c r="C67" s="2"/>
      <c r="D67" s="2"/>
      <c r="E67" s="2"/>
      <c r="F67" s="2"/>
      <c r="G67" s="2"/>
      <c r="H67" s="2"/>
      <c r="J67" s="7" t="s">
        <v>2</v>
      </c>
    </row>
    <row r="68" ht="48.75" customHeight="1">
      <c r="A68" s="8" t="s">
        <v>3</v>
      </c>
      <c r="B68" s="8" t="s">
        <v>4</v>
      </c>
      <c r="C68" s="8" t="s">
        <v>5</v>
      </c>
      <c r="E68" s="9"/>
      <c r="F68" s="9"/>
      <c r="G68" s="10" t="s">
        <v>6</v>
      </c>
      <c r="H68" s="11" t="s">
        <v>42</v>
      </c>
      <c r="I68" s="12"/>
      <c r="J68" s="13">
        <v>1.0</v>
      </c>
      <c r="K68" s="13">
        <v>2.0</v>
      </c>
      <c r="L68" s="13">
        <v>3.0</v>
      </c>
      <c r="M68" s="10" t="s">
        <v>8</v>
      </c>
    </row>
    <row r="69" ht="48.75" customHeight="1">
      <c r="A69" s="17">
        <v>1.0</v>
      </c>
      <c r="B69" s="18" t="s">
        <v>15</v>
      </c>
      <c r="C69" s="19" t="s">
        <v>16</v>
      </c>
      <c r="D69" s="12"/>
      <c r="E69" s="53" t="s">
        <v>17</v>
      </c>
      <c r="F69" s="54">
        <v>0.7638888888888888</v>
      </c>
      <c r="G69" s="55"/>
      <c r="H69" s="56" t="s">
        <v>38</v>
      </c>
      <c r="I69" s="57"/>
      <c r="J69" s="58"/>
      <c r="K69" s="58"/>
      <c r="L69" s="58"/>
      <c r="M69" s="55"/>
    </row>
    <row r="70" ht="48.75" customHeight="1">
      <c r="A70" s="17">
        <v>2.0</v>
      </c>
      <c r="B70" s="18" t="s">
        <v>19</v>
      </c>
      <c r="C70" s="19" t="s">
        <v>21</v>
      </c>
      <c r="D70" s="12"/>
      <c r="E70" s="31"/>
      <c r="F70" s="31"/>
      <c r="G70" s="55"/>
      <c r="H70" s="31"/>
      <c r="I70" s="57"/>
      <c r="J70" s="58"/>
      <c r="K70" s="58"/>
      <c r="L70" s="58"/>
      <c r="M70" s="55"/>
    </row>
    <row r="71" ht="48.75" customHeight="1">
      <c r="A71" s="17">
        <v>3.0</v>
      </c>
      <c r="B71" s="18" t="s">
        <v>20</v>
      </c>
      <c r="C71" s="19" t="s">
        <v>23</v>
      </c>
      <c r="D71" s="12"/>
      <c r="E71" s="32" t="s">
        <v>17</v>
      </c>
      <c r="F71" s="33">
        <v>0.7986111111111112</v>
      </c>
      <c r="G71" s="34"/>
      <c r="H71" s="35" t="s">
        <v>24</v>
      </c>
      <c r="I71" s="18"/>
      <c r="J71" s="36"/>
      <c r="K71" s="36"/>
      <c r="L71" s="36"/>
      <c r="M71" s="34"/>
    </row>
    <row r="72" ht="48.75" customHeight="1">
      <c r="A72" s="17">
        <v>4.0</v>
      </c>
      <c r="B72" s="18" t="s">
        <v>25</v>
      </c>
      <c r="C72" s="19" t="s">
        <v>26</v>
      </c>
      <c r="D72" s="12"/>
      <c r="E72" s="31"/>
      <c r="F72" s="31"/>
      <c r="G72" s="34"/>
      <c r="H72" s="31"/>
      <c r="I72" s="18"/>
      <c r="J72" s="36"/>
      <c r="K72" s="36"/>
      <c r="L72" s="36"/>
      <c r="M72" s="34"/>
    </row>
    <row r="73" ht="48.75" customHeight="1">
      <c r="A73" s="17">
        <v>5.0</v>
      </c>
      <c r="B73" s="18" t="s">
        <v>22</v>
      </c>
      <c r="C73" s="19" t="s">
        <v>27</v>
      </c>
      <c r="D73" s="12"/>
      <c r="E73" s="53" t="s">
        <v>17</v>
      </c>
      <c r="F73" s="54">
        <v>0.8333333333333334</v>
      </c>
      <c r="G73" s="55"/>
      <c r="H73" s="56" t="s">
        <v>32</v>
      </c>
      <c r="I73" s="57"/>
      <c r="J73" s="58"/>
      <c r="K73" s="58"/>
      <c r="L73" s="58"/>
      <c r="M73" s="55"/>
    </row>
    <row r="74" ht="48.75" customHeight="1">
      <c r="A74" s="37"/>
      <c r="B74" s="38"/>
      <c r="C74" s="38"/>
      <c r="D74" s="38"/>
      <c r="E74" s="31"/>
      <c r="F74" s="31"/>
      <c r="G74" s="55"/>
      <c r="H74" s="31"/>
      <c r="I74" s="57"/>
      <c r="J74" s="58"/>
      <c r="K74" s="58"/>
      <c r="L74" s="58"/>
      <c r="M74" s="55"/>
    </row>
    <row r="75" ht="48.75" customHeight="1">
      <c r="A75" s="6"/>
      <c r="B75" s="2"/>
      <c r="C75" s="2"/>
      <c r="D75" s="2"/>
      <c r="E75" s="32" t="s">
        <v>17</v>
      </c>
      <c r="F75" s="33">
        <v>0.8680555555555556</v>
      </c>
      <c r="G75" s="34"/>
      <c r="H75" s="35"/>
      <c r="I75" s="18"/>
      <c r="J75" s="36"/>
      <c r="K75" s="36"/>
      <c r="L75" s="36"/>
      <c r="M75" s="34"/>
    </row>
    <row r="76" ht="48.75" customHeight="1">
      <c r="A76" s="8"/>
      <c r="B76" s="8"/>
      <c r="C76" s="8"/>
      <c r="E76" s="31"/>
      <c r="F76" s="31"/>
      <c r="G76" s="34"/>
      <c r="H76" s="31"/>
      <c r="I76" s="18"/>
      <c r="J76" s="36"/>
      <c r="K76" s="36"/>
      <c r="L76" s="36"/>
      <c r="M76" s="34"/>
    </row>
    <row r="77" ht="48.75" customHeight="1">
      <c r="A77" s="6"/>
      <c r="B77" s="2"/>
      <c r="C77" s="2"/>
      <c r="D77" s="2"/>
      <c r="E77" s="2"/>
      <c r="F77" s="2"/>
      <c r="G77" s="2"/>
      <c r="H77" s="2"/>
      <c r="J77" s="7" t="s">
        <v>2</v>
      </c>
    </row>
    <row r="78" ht="48.75" customHeight="1">
      <c r="A78" s="8" t="s">
        <v>3</v>
      </c>
      <c r="B78" s="8" t="s">
        <v>4</v>
      </c>
      <c r="C78" s="8" t="s">
        <v>5</v>
      </c>
      <c r="E78" s="9"/>
      <c r="F78" s="9"/>
      <c r="G78" s="10" t="s">
        <v>6</v>
      </c>
      <c r="H78" s="11" t="s">
        <v>43</v>
      </c>
      <c r="I78" s="12"/>
      <c r="J78" s="13">
        <v>1.0</v>
      </c>
      <c r="K78" s="13">
        <v>2.0</v>
      </c>
      <c r="L78" s="13">
        <v>3.0</v>
      </c>
      <c r="M78" s="10" t="s">
        <v>8</v>
      </c>
    </row>
    <row r="79" ht="48.75" customHeight="1">
      <c r="A79" s="17">
        <v>1.0</v>
      </c>
      <c r="B79" s="18" t="s">
        <v>15</v>
      </c>
      <c r="C79" s="19" t="s">
        <v>16</v>
      </c>
      <c r="D79" s="12"/>
      <c r="E79" s="53" t="s">
        <v>17</v>
      </c>
      <c r="F79" s="54">
        <v>0.7638888888888888</v>
      </c>
      <c r="G79" s="55"/>
      <c r="H79" s="56"/>
      <c r="I79" s="57"/>
      <c r="J79" s="58"/>
      <c r="K79" s="58"/>
      <c r="L79" s="58"/>
      <c r="M79" s="55"/>
    </row>
    <row r="80" ht="48.75" customHeight="1">
      <c r="A80" s="17">
        <v>2.0</v>
      </c>
      <c r="B80" s="18" t="s">
        <v>19</v>
      </c>
      <c r="C80" s="19" t="s">
        <v>21</v>
      </c>
      <c r="D80" s="12"/>
      <c r="E80" s="31"/>
      <c r="F80" s="31"/>
      <c r="G80" s="55"/>
      <c r="H80" s="31"/>
      <c r="I80" s="57"/>
      <c r="J80" s="58"/>
      <c r="K80" s="58"/>
      <c r="L80" s="58"/>
      <c r="M80" s="55"/>
    </row>
    <row r="81" ht="48.75" customHeight="1">
      <c r="A81" s="17">
        <v>3.0</v>
      </c>
      <c r="B81" s="18" t="s">
        <v>20</v>
      </c>
      <c r="C81" s="19" t="s">
        <v>23</v>
      </c>
      <c r="D81" s="12"/>
      <c r="E81" s="32" t="s">
        <v>17</v>
      </c>
      <c r="F81" s="33">
        <v>0.7986111111111112</v>
      </c>
      <c r="G81" s="34"/>
      <c r="H81" s="35"/>
      <c r="I81" s="18"/>
      <c r="J81" s="36"/>
      <c r="K81" s="36"/>
      <c r="L81" s="36"/>
      <c r="M81" s="34"/>
    </row>
    <row r="82" ht="48.75" customHeight="1">
      <c r="A82" s="17">
        <v>4.0</v>
      </c>
      <c r="B82" s="18" t="s">
        <v>25</v>
      </c>
      <c r="C82" s="19" t="s">
        <v>26</v>
      </c>
      <c r="D82" s="12"/>
      <c r="E82" s="31"/>
      <c r="F82" s="31"/>
      <c r="G82" s="34"/>
      <c r="H82" s="31"/>
      <c r="I82" s="18"/>
      <c r="J82" s="36"/>
      <c r="K82" s="36"/>
      <c r="L82" s="36"/>
      <c r="M82" s="34"/>
    </row>
    <row r="83" ht="48.75" customHeight="1">
      <c r="A83" s="17">
        <v>5.0</v>
      </c>
      <c r="B83" s="18" t="s">
        <v>22</v>
      </c>
      <c r="C83" s="19" t="s">
        <v>27</v>
      </c>
      <c r="D83" s="12"/>
      <c r="E83" s="53" t="s">
        <v>17</v>
      </c>
      <c r="F83" s="54">
        <v>0.8333333333333334</v>
      </c>
      <c r="G83" s="55"/>
      <c r="H83" s="56"/>
      <c r="I83" s="57"/>
      <c r="J83" s="58"/>
      <c r="K83" s="58"/>
      <c r="L83" s="58"/>
      <c r="M83" s="55"/>
    </row>
    <row r="84" ht="48.75" customHeight="1">
      <c r="A84" s="37"/>
      <c r="B84" s="38"/>
      <c r="C84" s="38"/>
      <c r="D84" s="38"/>
      <c r="E84" s="31"/>
      <c r="F84" s="31"/>
      <c r="G84" s="55"/>
      <c r="H84" s="31"/>
      <c r="I84" s="57"/>
      <c r="J84" s="58"/>
      <c r="K84" s="58"/>
      <c r="L84" s="58"/>
      <c r="M84" s="55"/>
    </row>
    <row r="85" ht="48.75" customHeight="1">
      <c r="A85" s="6"/>
      <c r="B85" s="2"/>
      <c r="C85" s="2"/>
      <c r="D85" s="2"/>
      <c r="E85" s="32" t="s">
        <v>17</v>
      </c>
      <c r="F85" s="33">
        <v>0.8680555555555556</v>
      </c>
      <c r="G85" s="34"/>
      <c r="H85" s="35"/>
      <c r="I85" s="18"/>
      <c r="J85" s="36"/>
      <c r="K85" s="36"/>
      <c r="L85" s="36"/>
      <c r="M85" s="34"/>
    </row>
    <row r="86" ht="48.75" customHeight="1">
      <c r="A86" s="8"/>
      <c r="B86" s="8"/>
      <c r="C86" s="8"/>
      <c r="E86" s="31"/>
      <c r="F86" s="31"/>
      <c r="G86" s="34"/>
      <c r="H86" s="31"/>
      <c r="I86" s="18"/>
      <c r="J86" s="36"/>
      <c r="K86" s="36"/>
      <c r="L86" s="36"/>
      <c r="M86" s="34"/>
    </row>
    <row r="87" ht="48.75" customHeight="1">
      <c r="A87" s="6"/>
      <c r="B87" s="2"/>
      <c r="C87" s="2"/>
      <c r="D87" s="2"/>
      <c r="E87" s="2"/>
      <c r="F87" s="2"/>
      <c r="G87" s="2"/>
      <c r="H87" s="2"/>
      <c r="J87" s="7" t="s">
        <v>2</v>
      </c>
    </row>
    <row r="88" ht="48.75" customHeight="1">
      <c r="A88" s="8" t="s">
        <v>3</v>
      </c>
      <c r="B88" s="8" t="s">
        <v>4</v>
      </c>
      <c r="C88" s="8" t="s">
        <v>5</v>
      </c>
      <c r="E88" s="9"/>
      <c r="F88" s="9"/>
      <c r="G88" s="10" t="s">
        <v>6</v>
      </c>
      <c r="H88" s="11" t="s">
        <v>43</v>
      </c>
      <c r="I88" s="12"/>
      <c r="J88" s="13">
        <v>1.0</v>
      </c>
      <c r="K88" s="13">
        <v>2.0</v>
      </c>
      <c r="L88" s="13">
        <v>3.0</v>
      </c>
      <c r="M88" s="10" t="s">
        <v>8</v>
      </c>
    </row>
    <row r="89" ht="48.75" customHeight="1">
      <c r="A89" s="17">
        <v>1.0</v>
      </c>
      <c r="B89" s="18" t="s">
        <v>15</v>
      </c>
      <c r="C89" s="19" t="s">
        <v>16</v>
      </c>
      <c r="D89" s="12"/>
      <c r="E89" s="53" t="s">
        <v>17</v>
      </c>
      <c r="F89" s="54">
        <v>0.7638888888888888</v>
      </c>
      <c r="G89" s="55"/>
      <c r="H89" s="56"/>
      <c r="I89" s="57"/>
      <c r="J89" s="58"/>
      <c r="K89" s="58"/>
      <c r="L89" s="58"/>
      <c r="M89" s="55"/>
    </row>
    <row r="90" ht="48.75" customHeight="1">
      <c r="A90" s="17">
        <v>2.0</v>
      </c>
      <c r="B90" s="18" t="s">
        <v>19</v>
      </c>
      <c r="C90" s="19" t="s">
        <v>21</v>
      </c>
      <c r="D90" s="12"/>
      <c r="E90" s="31"/>
      <c r="F90" s="31"/>
      <c r="G90" s="55"/>
      <c r="H90" s="31"/>
      <c r="I90" s="57"/>
      <c r="J90" s="58"/>
      <c r="K90" s="58"/>
      <c r="L90" s="58"/>
      <c r="M90" s="55"/>
    </row>
    <row r="91" ht="48.75" customHeight="1">
      <c r="A91" s="17">
        <v>3.0</v>
      </c>
      <c r="B91" s="18" t="s">
        <v>20</v>
      </c>
      <c r="C91" s="19" t="s">
        <v>23</v>
      </c>
      <c r="D91" s="12"/>
      <c r="E91" s="32" t="s">
        <v>17</v>
      </c>
      <c r="F91" s="33">
        <v>0.7986111111111112</v>
      </c>
      <c r="G91" s="34"/>
      <c r="H91" s="35"/>
      <c r="I91" s="18"/>
      <c r="J91" s="36"/>
      <c r="K91" s="36"/>
      <c r="L91" s="36"/>
      <c r="M91" s="34"/>
    </row>
    <row r="92" ht="48.75" customHeight="1">
      <c r="A92" s="17">
        <v>4.0</v>
      </c>
      <c r="B92" s="18" t="s">
        <v>25</v>
      </c>
      <c r="C92" s="19" t="s">
        <v>26</v>
      </c>
      <c r="D92" s="12"/>
      <c r="E92" s="31"/>
      <c r="F92" s="31"/>
      <c r="G92" s="34"/>
      <c r="H92" s="31"/>
      <c r="I92" s="18"/>
      <c r="J92" s="36"/>
      <c r="K92" s="36"/>
      <c r="L92" s="36"/>
      <c r="M92" s="34"/>
    </row>
    <row r="93" ht="48.75" customHeight="1">
      <c r="A93" s="17">
        <v>5.0</v>
      </c>
      <c r="B93" s="18" t="s">
        <v>22</v>
      </c>
      <c r="C93" s="19" t="s">
        <v>27</v>
      </c>
      <c r="D93" s="12"/>
      <c r="E93" s="53" t="s">
        <v>17</v>
      </c>
      <c r="F93" s="54">
        <v>0.8333333333333334</v>
      </c>
      <c r="G93" s="55"/>
      <c r="H93" s="56"/>
      <c r="I93" s="57"/>
      <c r="J93" s="58"/>
      <c r="K93" s="58"/>
      <c r="L93" s="58"/>
      <c r="M93" s="55"/>
    </row>
    <row r="94" ht="48.75" customHeight="1">
      <c r="A94" s="37"/>
      <c r="B94" s="38"/>
      <c r="C94" s="38"/>
      <c r="D94" s="38"/>
      <c r="E94" s="31"/>
      <c r="F94" s="31"/>
      <c r="G94" s="55"/>
      <c r="H94" s="31"/>
      <c r="I94" s="57"/>
      <c r="J94" s="58"/>
      <c r="K94" s="58"/>
      <c r="L94" s="58"/>
      <c r="M94" s="55"/>
    </row>
    <row r="95" ht="48.75" customHeight="1">
      <c r="A95" s="6"/>
      <c r="B95" s="2"/>
      <c r="C95" s="2"/>
      <c r="D95" s="2"/>
      <c r="E95" s="32" t="s">
        <v>17</v>
      </c>
      <c r="F95" s="33">
        <v>0.8680555555555556</v>
      </c>
      <c r="G95" s="34"/>
      <c r="H95" s="35"/>
      <c r="I95" s="18"/>
      <c r="J95" s="36"/>
      <c r="K95" s="36"/>
      <c r="L95" s="36"/>
      <c r="M95" s="34"/>
    </row>
    <row r="96" ht="48.75" customHeight="1">
      <c r="A96" s="8"/>
      <c r="B96" s="8"/>
      <c r="C96" s="8"/>
      <c r="E96" s="31"/>
      <c r="F96" s="31"/>
      <c r="G96" s="34"/>
      <c r="H96" s="31"/>
      <c r="I96" s="18"/>
      <c r="J96" s="36"/>
      <c r="K96" s="36"/>
      <c r="L96" s="36"/>
      <c r="M96" s="34"/>
    </row>
    <row r="97" ht="48.75" customHeight="1">
      <c r="A97" s="6"/>
      <c r="B97" s="2"/>
      <c r="C97" s="2"/>
      <c r="D97" s="2"/>
      <c r="E97" s="2"/>
      <c r="F97" s="2"/>
      <c r="G97" s="2"/>
      <c r="H97" s="2"/>
      <c r="J97" s="7" t="s">
        <v>2</v>
      </c>
    </row>
    <row r="98" ht="48.75" customHeight="1">
      <c r="A98" s="8" t="s">
        <v>3</v>
      </c>
      <c r="B98" s="8" t="s">
        <v>4</v>
      </c>
      <c r="C98" s="8" t="s">
        <v>5</v>
      </c>
      <c r="E98" s="9"/>
      <c r="F98" s="9"/>
      <c r="G98" s="10" t="s">
        <v>6</v>
      </c>
      <c r="H98" s="11" t="s">
        <v>43</v>
      </c>
      <c r="I98" s="12"/>
      <c r="J98" s="13">
        <v>1.0</v>
      </c>
      <c r="K98" s="13">
        <v>2.0</v>
      </c>
      <c r="L98" s="13">
        <v>3.0</v>
      </c>
      <c r="M98" s="10" t="s">
        <v>8</v>
      </c>
    </row>
    <row r="99" ht="48.75" customHeight="1">
      <c r="A99" s="17">
        <v>1.0</v>
      </c>
      <c r="B99" s="18" t="s">
        <v>15</v>
      </c>
      <c r="C99" s="19" t="s">
        <v>16</v>
      </c>
      <c r="D99" s="12"/>
      <c r="E99" s="53" t="s">
        <v>17</v>
      </c>
      <c r="F99" s="54">
        <v>0.7638888888888888</v>
      </c>
      <c r="G99" s="55"/>
      <c r="H99" s="56"/>
      <c r="I99" s="57"/>
      <c r="J99" s="58"/>
      <c r="K99" s="58"/>
      <c r="L99" s="58"/>
      <c r="M99" s="55"/>
    </row>
    <row r="100" ht="48.75" customHeight="1">
      <c r="A100" s="17">
        <v>2.0</v>
      </c>
      <c r="B100" s="18" t="s">
        <v>19</v>
      </c>
      <c r="C100" s="19" t="s">
        <v>21</v>
      </c>
      <c r="D100" s="12"/>
      <c r="E100" s="31"/>
      <c r="F100" s="31"/>
      <c r="G100" s="55"/>
      <c r="H100" s="31"/>
      <c r="I100" s="57"/>
      <c r="J100" s="58"/>
      <c r="K100" s="58"/>
      <c r="L100" s="58"/>
      <c r="M100" s="55"/>
    </row>
    <row r="101" ht="48.75" customHeight="1">
      <c r="A101" s="17">
        <v>3.0</v>
      </c>
      <c r="B101" s="18" t="s">
        <v>20</v>
      </c>
      <c r="C101" s="19" t="s">
        <v>23</v>
      </c>
      <c r="D101" s="12"/>
      <c r="E101" s="32" t="s">
        <v>17</v>
      </c>
      <c r="F101" s="33">
        <v>0.7986111111111112</v>
      </c>
      <c r="G101" s="34"/>
      <c r="H101" s="35"/>
      <c r="I101" s="18"/>
      <c r="J101" s="36"/>
      <c r="K101" s="36"/>
      <c r="L101" s="36"/>
      <c r="M101" s="34"/>
    </row>
    <row r="102" ht="48.75" customHeight="1">
      <c r="A102" s="17">
        <v>4.0</v>
      </c>
      <c r="B102" s="18" t="s">
        <v>25</v>
      </c>
      <c r="C102" s="19" t="s">
        <v>26</v>
      </c>
      <c r="D102" s="12"/>
      <c r="E102" s="31"/>
      <c r="F102" s="31"/>
      <c r="G102" s="34"/>
      <c r="H102" s="31"/>
      <c r="I102" s="18"/>
      <c r="J102" s="36"/>
      <c r="K102" s="36"/>
      <c r="L102" s="36"/>
      <c r="M102" s="34"/>
    </row>
    <row r="103" ht="48.75" customHeight="1">
      <c r="A103" s="17">
        <v>5.0</v>
      </c>
      <c r="B103" s="18" t="s">
        <v>22</v>
      </c>
      <c r="C103" s="19" t="s">
        <v>27</v>
      </c>
      <c r="D103" s="12"/>
      <c r="E103" s="53" t="s">
        <v>17</v>
      </c>
      <c r="F103" s="54">
        <v>0.8333333333333334</v>
      </c>
      <c r="G103" s="55"/>
      <c r="H103" s="56"/>
      <c r="I103" s="57"/>
      <c r="J103" s="58"/>
      <c r="K103" s="58"/>
      <c r="L103" s="58"/>
      <c r="M103" s="55"/>
    </row>
    <row r="104" ht="48.75" customHeight="1">
      <c r="A104" s="37"/>
      <c r="B104" s="38"/>
      <c r="C104" s="38"/>
      <c r="D104" s="38"/>
      <c r="E104" s="31"/>
      <c r="F104" s="31"/>
      <c r="G104" s="55"/>
      <c r="H104" s="31"/>
      <c r="I104" s="57"/>
      <c r="J104" s="58"/>
      <c r="K104" s="58"/>
      <c r="L104" s="58"/>
      <c r="M104" s="55"/>
    </row>
    <row r="105" ht="48.75" customHeight="1">
      <c r="A105" s="6"/>
      <c r="B105" s="2"/>
      <c r="C105" s="2"/>
      <c r="D105" s="2"/>
      <c r="E105" s="32" t="s">
        <v>17</v>
      </c>
      <c r="F105" s="33">
        <v>0.8680555555555556</v>
      </c>
      <c r="G105" s="34"/>
      <c r="H105" s="35"/>
      <c r="I105" s="18"/>
      <c r="J105" s="36"/>
      <c r="K105" s="36"/>
      <c r="L105" s="36"/>
      <c r="M105" s="34"/>
    </row>
    <row r="106" ht="48.75" customHeight="1">
      <c r="A106" s="8"/>
      <c r="B106" s="8"/>
      <c r="C106" s="8"/>
      <c r="E106" s="31"/>
      <c r="F106" s="31"/>
      <c r="G106" s="34"/>
      <c r="H106" s="31"/>
      <c r="I106" s="18"/>
      <c r="J106" s="36"/>
      <c r="K106" s="36"/>
      <c r="L106" s="36"/>
      <c r="M106" s="34"/>
    </row>
    <row r="107" ht="48.75" customHeight="1">
      <c r="A107" s="6"/>
      <c r="B107" s="2"/>
      <c r="C107" s="2"/>
      <c r="D107" s="2"/>
      <c r="E107" s="2"/>
      <c r="F107" s="2"/>
      <c r="G107" s="2"/>
      <c r="H107" s="2"/>
      <c r="J107" s="7" t="s">
        <v>2</v>
      </c>
    </row>
    <row r="108" ht="48.75" customHeight="1">
      <c r="A108" s="8" t="s">
        <v>3</v>
      </c>
      <c r="B108" s="8" t="s">
        <v>4</v>
      </c>
      <c r="C108" s="8" t="s">
        <v>5</v>
      </c>
      <c r="E108" s="9"/>
      <c r="F108" s="9"/>
      <c r="G108" s="10" t="s">
        <v>6</v>
      </c>
      <c r="H108" s="11" t="s">
        <v>43</v>
      </c>
      <c r="I108" s="12"/>
      <c r="J108" s="13">
        <v>1.0</v>
      </c>
      <c r="K108" s="13">
        <v>2.0</v>
      </c>
      <c r="L108" s="13">
        <v>3.0</v>
      </c>
      <c r="M108" s="10" t="s">
        <v>8</v>
      </c>
    </row>
    <row r="109" ht="48.75" customHeight="1">
      <c r="A109" s="17">
        <v>1.0</v>
      </c>
      <c r="B109" s="18" t="s">
        <v>15</v>
      </c>
      <c r="C109" s="19" t="s">
        <v>16</v>
      </c>
      <c r="D109" s="12"/>
      <c r="E109" s="53" t="s">
        <v>17</v>
      </c>
      <c r="F109" s="54">
        <v>0.7638888888888888</v>
      </c>
      <c r="G109" s="55"/>
      <c r="H109" s="56"/>
      <c r="I109" s="57"/>
      <c r="J109" s="58"/>
      <c r="K109" s="58"/>
      <c r="L109" s="58"/>
      <c r="M109" s="55"/>
    </row>
    <row r="110" ht="48.75" customHeight="1">
      <c r="A110" s="17">
        <v>2.0</v>
      </c>
      <c r="B110" s="18" t="s">
        <v>19</v>
      </c>
      <c r="C110" s="19" t="s">
        <v>21</v>
      </c>
      <c r="D110" s="12"/>
      <c r="E110" s="31"/>
      <c r="F110" s="31"/>
      <c r="G110" s="55"/>
      <c r="H110" s="31"/>
      <c r="I110" s="57"/>
      <c r="J110" s="58"/>
      <c r="K110" s="58"/>
      <c r="L110" s="58"/>
      <c r="M110" s="55"/>
    </row>
    <row r="111" ht="48.75" customHeight="1">
      <c r="A111" s="17">
        <v>3.0</v>
      </c>
      <c r="B111" s="18" t="s">
        <v>20</v>
      </c>
      <c r="C111" s="19" t="s">
        <v>23</v>
      </c>
      <c r="D111" s="12"/>
      <c r="E111" s="32" t="s">
        <v>17</v>
      </c>
      <c r="F111" s="33">
        <v>0.7986111111111112</v>
      </c>
      <c r="G111" s="34"/>
      <c r="H111" s="35"/>
      <c r="I111" s="18"/>
      <c r="J111" s="36"/>
      <c r="K111" s="36"/>
      <c r="L111" s="36"/>
      <c r="M111" s="34"/>
    </row>
    <row r="112" ht="48.75" customHeight="1">
      <c r="A112" s="17">
        <v>4.0</v>
      </c>
      <c r="B112" s="18" t="s">
        <v>25</v>
      </c>
      <c r="C112" s="19" t="s">
        <v>26</v>
      </c>
      <c r="D112" s="12"/>
      <c r="E112" s="31"/>
      <c r="F112" s="31"/>
      <c r="G112" s="34"/>
      <c r="H112" s="31"/>
      <c r="I112" s="18"/>
      <c r="J112" s="36"/>
      <c r="K112" s="36"/>
      <c r="L112" s="36"/>
      <c r="M112" s="34"/>
    </row>
    <row r="113" ht="48.75" customHeight="1">
      <c r="A113" s="17">
        <v>5.0</v>
      </c>
      <c r="B113" s="18" t="s">
        <v>22</v>
      </c>
      <c r="C113" s="19" t="s">
        <v>27</v>
      </c>
      <c r="D113" s="12"/>
      <c r="E113" s="53" t="s">
        <v>17</v>
      </c>
      <c r="F113" s="54">
        <v>0.8333333333333334</v>
      </c>
      <c r="G113" s="55"/>
      <c r="H113" s="56"/>
      <c r="I113" s="57"/>
      <c r="J113" s="58"/>
      <c r="K113" s="58"/>
      <c r="L113" s="58"/>
      <c r="M113" s="55"/>
    </row>
    <row r="114" ht="48.75" customHeight="1">
      <c r="A114" s="37"/>
      <c r="B114" s="38"/>
      <c r="C114" s="38"/>
      <c r="D114" s="38"/>
      <c r="E114" s="31"/>
      <c r="F114" s="31"/>
      <c r="G114" s="55"/>
      <c r="H114" s="31"/>
      <c r="I114" s="57"/>
      <c r="J114" s="58"/>
      <c r="K114" s="58"/>
      <c r="L114" s="58"/>
      <c r="M114" s="55"/>
    </row>
    <row r="115" ht="48.75" customHeight="1">
      <c r="A115" s="6"/>
      <c r="B115" s="2"/>
      <c r="C115" s="2"/>
      <c r="D115" s="2"/>
      <c r="E115" s="32" t="s">
        <v>17</v>
      </c>
      <c r="F115" s="33">
        <v>0.8680555555555556</v>
      </c>
      <c r="G115" s="34"/>
      <c r="H115" s="35"/>
      <c r="I115" s="18"/>
      <c r="J115" s="36"/>
      <c r="K115" s="36"/>
      <c r="L115" s="36"/>
      <c r="M115" s="34"/>
    </row>
    <row r="116" ht="48.75" customHeight="1">
      <c r="A116" s="8"/>
      <c r="B116" s="8"/>
      <c r="C116" s="8"/>
      <c r="E116" s="31"/>
      <c r="F116" s="31"/>
      <c r="G116" s="34"/>
      <c r="H116" s="31"/>
      <c r="I116" s="18"/>
      <c r="J116" s="36"/>
      <c r="K116" s="36"/>
      <c r="L116" s="36"/>
      <c r="M116" s="34"/>
    </row>
    <row r="117" ht="48.75" customHeight="1">
      <c r="A117" s="6"/>
      <c r="B117" s="2"/>
      <c r="C117" s="2"/>
      <c r="D117" s="2"/>
      <c r="E117" s="2"/>
      <c r="F117" s="2"/>
      <c r="G117" s="2"/>
      <c r="H117" s="2"/>
      <c r="J117" s="7" t="s">
        <v>2</v>
      </c>
    </row>
    <row r="118" ht="48.75" customHeight="1">
      <c r="A118" s="8" t="s">
        <v>3</v>
      </c>
      <c r="B118" s="8" t="s">
        <v>4</v>
      </c>
      <c r="C118" s="8" t="s">
        <v>5</v>
      </c>
      <c r="E118" s="9"/>
      <c r="F118" s="9"/>
      <c r="G118" s="10" t="s">
        <v>6</v>
      </c>
      <c r="H118" s="11" t="s">
        <v>43</v>
      </c>
      <c r="I118" s="12"/>
      <c r="J118" s="13">
        <v>1.0</v>
      </c>
      <c r="K118" s="13">
        <v>2.0</v>
      </c>
      <c r="L118" s="13">
        <v>3.0</v>
      </c>
      <c r="M118" s="10" t="s">
        <v>8</v>
      </c>
    </row>
    <row r="119" ht="48.75" customHeight="1">
      <c r="A119" s="17">
        <v>1.0</v>
      </c>
      <c r="B119" s="18" t="s">
        <v>15</v>
      </c>
      <c r="C119" s="19" t="s">
        <v>16</v>
      </c>
      <c r="D119" s="12"/>
      <c r="E119" s="53" t="s">
        <v>17</v>
      </c>
      <c r="F119" s="54">
        <v>0.7638888888888888</v>
      </c>
      <c r="G119" s="55"/>
      <c r="H119" s="56"/>
      <c r="I119" s="57"/>
      <c r="J119" s="58"/>
      <c r="K119" s="58"/>
      <c r="L119" s="58"/>
      <c r="M119" s="55"/>
    </row>
    <row r="120" ht="48.75" customHeight="1">
      <c r="A120" s="17">
        <v>2.0</v>
      </c>
      <c r="B120" s="18" t="s">
        <v>19</v>
      </c>
      <c r="C120" s="19" t="s">
        <v>21</v>
      </c>
      <c r="D120" s="12"/>
      <c r="E120" s="31"/>
      <c r="F120" s="31"/>
      <c r="G120" s="55"/>
      <c r="H120" s="31"/>
      <c r="I120" s="57"/>
      <c r="J120" s="58"/>
      <c r="K120" s="58"/>
      <c r="L120" s="58"/>
      <c r="M120" s="55"/>
    </row>
    <row r="121" ht="48.75" customHeight="1">
      <c r="A121" s="17">
        <v>3.0</v>
      </c>
      <c r="B121" s="18" t="s">
        <v>20</v>
      </c>
      <c r="C121" s="19" t="s">
        <v>23</v>
      </c>
      <c r="D121" s="12"/>
      <c r="E121" s="32" t="s">
        <v>17</v>
      </c>
      <c r="F121" s="33">
        <v>0.7986111111111112</v>
      </c>
      <c r="G121" s="34"/>
      <c r="H121" s="35"/>
      <c r="I121" s="18"/>
      <c r="J121" s="36"/>
      <c r="K121" s="36"/>
      <c r="L121" s="36"/>
      <c r="M121" s="34"/>
    </row>
    <row r="122" ht="48.75" customHeight="1">
      <c r="A122" s="17">
        <v>4.0</v>
      </c>
      <c r="B122" s="18" t="s">
        <v>25</v>
      </c>
      <c r="C122" s="19" t="s">
        <v>26</v>
      </c>
      <c r="D122" s="12"/>
      <c r="E122" s="31"/>
      <c r="F122" s="31"/>
      <c r="G122" s="34"/>
      <c r="H122" s="31"/>
      <c r="I122" s="18"/>
      <c r="J122" s="36"/>
      <c r="K122" s="36"/>
      <c r="L122" s="36"/>
      <c r="M122" s="34"/>
    </row>
    <row r="123" ht="48.75" customHeight="1">
      <c r="A123" s="17">
        <v>5.0</v>
      </c>
      <c r="B123" s="18" t="s">
        <v>22</v>
      </c>
      <c r="C123" s="19" t="s">
        <v>27</v>
      </c>
      <c r="D123" s="12"/>
      <c r="E123" s="53" t="s">
        <v>17</v>
      </c>
      <c r="F123" s="54">
        <v>0.8333333333333334</v>
      </c>
      <c r="G123" s="55"/>
      <c r="H123" s="56"/>
      <c r="I123" s="57"/>
      <c r="J123" s="58"/>
      <c r="K123" s="58"/>
      <c r="L123" s="58"/>
      <c r="M123" s="55"/>
    </row>
    <row r="124" ht="48.75" customHeight="1">
      <c r="A124" s="37"/>
      <c r="B124" s="38"/>
      <c r="C124" s="38"/>
      <c r="D124" s="38"/>
      <c r="E124" s="31"/>
      <c r="F124" s="31"/>
      <c r="G124" s="55"/>
      <c r="H124" s="31"/>
      <c r="I124" s="57"/>
      <c r="J124" s="58"/>
      <c r="K124" s="58"/>
      <c r="L124" s="58"/>
      <c r="M124" s="55"/>
    </row>
    <row r="125" ht="48.75" customHeight="1">
      <c r="A125" s="6"/>
      <c r="B125" s="2"/>
      <c r="C125" s="2"/>
      <c r="D125" s="2"/>
      <c r="E125" s="32" t="s">
        <v>17</v>
      </c>
      <c r="F125" s="33">
        <v>0.8680555555555556</v>
      </c>
      <c r="G125" s="34"/>
      <c r="H125" s="35"/>
      <c r="I125" s="18"/>
      <c r="J125" s="36"/>
      <c r="K125" s="36"/>
      <c r="L125" s="36"/>
      <c r="M125" s="34"/>
    </row>
    <row r="126" ht="48.75" customHeight="1">
      <c r="A126" s="8"/>
      <c r="B126" s="8"/>
      <c r="C126" s="8"/>
      <c r="E126" s="31"/>
      <c r="F126" s="31"/>
      <c r="G126" s="34"/>
      <c r="H126" s="31"/>
      <c r="I126" s="18"/>
      <c r="J126" s="36"/>
      <c r="K126" s="36"/>
      <c r="L126" s="36"/>
      <c r="M126" s="34"/>
    </row>
    <row r="127" ht="48.75" customHeight="1">
      <c r="A127" s="6"/>
      <c r="B127" s="2"/>
      <c r="C127" s="2"/>
      <c r="D127" s="2"/>
      <c r="E127" s="2"/>
      <c r="F127" s="2"/>
      <c r="G127" s="2"/>
      <c r="H127" s="2"/>
      <c r="J127" s="7" t="s">
        <v>2</v>
      </c>
    </row>
    <row r="128" ht="48.75" customHeight="1">
      <c r="A128" s="8" t="s">
        <v>3</v>
      </c>
      <c r="B128" s="8" t="s">
        <v>4</v>
      </c>
      <c r="C128" s="8" t="s">
        <v>5</v>
      </c>
      <c r="E128" s="9"/>
      <c r="F128" s="9"/>
      <c r="G128" s="10" t="s">
        <v>6</v>
      </c>
      <c r="H128" s="11" t="s">
        <v>43</v>
      </c>
      <c r="I128" s="12"/>
      <c r="J128" s="13">
        <v>1.0</v>
      </c>
      <c r="K128" s="13">
        <v>2.0</v>
      </c>
      <c r="L128" s="13">
        <v>3.0</v>
      </c>
      <c r="M128" s="10" t="s">
        <v>8</v>
      </c>
    </row>
    <row r="129" ht="48.75" customHeight="1">
      <c r="A129" s="17">
        <v>1.0</v>
      </c>
      <c r="B129" s="18" t="s">
        <v>15</v>
      </c>
      <c r="C129" s="19" t="s">
        <v>16</v>
      </c>
      <c r="D129" s="12"/>
      <c r="E129" s="53" t="s">
        <v>17</v>
      </c>
      <c r="F129" s="54">
        <v>0.7638888888888888</v>
      </c>
      <c r="G129" s="55"/>
      <c r="H129" s="56"/>
      <c r="I129" s="57"/>
      <c r="J129" s="58"/>
      <c r="K129" s="58"/>
      <c r="L129" s="58"/>
      <c r="M129" s="55"/>
    </row>
    <row r="130" ht="48.75" customHeight="1">
      <c r="A130" s="17">
        <v>2.0</v>
      </c>
      <c r="B130" s="18" t="s">
        <v>19</v>
      </c>
      <c r="C130" s="19" t="s">
        <v>21</v>
      </c>
      <c r="D130" s="12"/>
      <c r="E130" s="31"/>
      <c r="F130" s="31"/>
      <c r="G130" s="55"/>
      <c r="H130" s="31"/>
      <c r="I130" s="57"/>
      <c r="J130" s="58"/>
      <c r="K130" s="58"/>
      <c r="L130" s="58"/>
      <c r="M130" s="55"/>
    </row>
    <row r="131" ht="48.75" customHeight="1">
      <c r="A131" s="17">
        <v>3.0</v>
      </c>
      <c r="B131" s="18" t="s">
        <v>20</v>
      </c>
      <c r="C131" s="19" t="s">
        <v>23</v>
      </c>
      <c r="D131" s="12"/>
      <c r="E131" s="32" t="s">
        <v>17</v>
      </c>
      <c r="F131" s="33">
        <v>0.7986111111111112</v>
      </c>
      <c r="G131" s="34"/>
      <c r="H131" s="35"/>
      <c r="I131" s="18"/>
      <c r="J131" s="36"/>
      <c r="K131" s="36"/>
      <c r="L131" s="36"/>
      <c r="M131" s="34"/>
    </row>
    <row r="132" ht="48.75" customHeight="1">
      <c r="A132" s="17">
        <v>4.0</v>
      </c>
      <c r="B132" s="18" t="s">
        <v>25</v>
      </c>
      <c r="C132" s="19" t="s">
        <v>26</v>
      </c>
      <c r="D132" s="12"/>
      <c r="E132" s="31"/>
      <c r="F132" s="31"/>
      <c r="G132" s="34"/>
      <c r="H132" s="31"/>
      <c r="I132" s="18"/>
      <c r="J132" s="36"/>
      <c r="K132" s="36"/>
      <c r="L132" s="36"/>
      <c r="M132" s="34"/>
    </row>
    <row r="133" ht="48.75" customHeight="1">
      <c r="A133" s="17">
        <v>5.0</v>
      </c>
      <c r="B133" s="18" t="s">
        <v>22</v>
      </c>
      <c r="C133" s="19" t="s">
        <v>27</v>
      </c>
      <c r="D133" s="12"/>
      <c r="E133" s="53" t="s">
        <v>17</v>
      </c>
      <c r="F133" s="54">
        <v>0.8333333333333334</v>
      </c>
      <c r="G133" s="55"/>
      <c r="H133" s="56"/>
      <c r="I133" s="57"/>
      <c r="J133" s="58"/>
      <c r="K133" s="58"/>
      <c r="L133" s="58"/>
      <c r="M133" s="55"/>
    </row>
    <row r="134" ht="48.75" customHeight="1">
      <c r="A134" s="37"/>
      <c r="B134" s="38"/>
      <c r="C134" s="38"/>
      <c r="D134" s="38"/>
      <c r="E134" s="31"/>
      <c r="F134" s="31"/>
      <c r="G134" s="55"/>
      <c r="H134" s="31"/>
      <c r="I134" s="57"/>
      <c r="J134" s="58"/>
      <c r="K134" s="58"/>
      <c r="L134" s="58"/>
      <c r="M134" s="55"/>
    </row>
    <row r="135" ht="48.75" customHeight="1">
      <c r="A135" s="6"/>
      <c r="B135" s="2"/>
      <c r="C135" s="2"/>
      <c r="D135" s="2"/>
      <c r="E135" s="32" t="s">
        <v>17</v>
      </c>
      <c r="F135" s="33">
        <v>0.8680555555555556</v>
      </c>
      <c r="G135" s="34"/>
      <c r="H135" s="35"/>
      <c r="I135" s="18"/>
      <c r="J135" s="36"/>
      <c r="K135" s="36"/>
      <c r="L135" s="36"/>
      <c r="M135" s="34"/>
    </row>
    <row r="136" ht="48.75" customHeight="1">
      <c r="A136" s="8"/>
      <c r="B136" s="8"/>
      <c r="C136" s="8"/>
      <c r="E136" s="31"/>
      <c r="F136" s="31"/>
      <c r="G136" s="34"/>
      <c r="H136" s="31"/>
      <c r="I136" s="18"/>
      <c r="J136" s="36"/>
      <c r="K136" s="36"/>
      <c r="L136" s="36"/>
      <c r="M136" s="34"/>
    </row>
    <row r="137" ht="48.75" customHeight="1">
      <c r="A137" s="6"/>
      <c r="B137" s="2"/>
      <c r="C137" s="2"/>
      <c r="D137" s="2"/>
      <c r="E137" s="2"/>
      <c r="F137" s="2"/>
      <c r="G137" s="2"/>
      <c r="H137" s="2"/>
      <c r="J137" s="7" t="s">
        <v>2</v>
      </c>
    </row>
    <row r="138" ht="48.75" customHeight="1">
      <c r="A138" s="8" t="s">
        <v>3</v>
      </c>
      <c r="B138" s="8" t="s">
        <v>4</v>
      </c>
      <c r="C138" s="8" t="s">
        <v>5</v>
      </c>
      <c r="E138" s="9"/>
      <c r="F138" s="9"/>
      <c r="G138" s="10" t="s">
        <v>6</v>
      </c>
      <c r="H138" s="11" t="s">
        <v>43</v>
      </c>
      <c r="I138" s="12"/>
      <c r="J138" s="13">
        <v>1.0</v>
      </c>
      <c r="K138" s="13">
        <v>2.0</v>
      </c>
      <c r="L138" s="13">
        <v>3.0</v>
      </c>
      <c r="M138" s="10" t="s">
        <v>8</v>
      </c>
    </row>
    <row r="139" ht="48.75" customHeight="1">
      <c r="A139" s="17">
        <v>1.0</v>
      </c>
      <c r="B139" s="18" t="s">
        <v>15</v>
      </c>
      <c r="C139" s="19" t="s">
        <v>16</v>
      </c>
      <c r="D139" s="12"/>
      <c r="E139" s="53" t="s">
        <v>17</v>
      </c>
      <c r="F139" s="54">
        <v>0.7638888888888888</v>
      </c>
      <c r="G139" s="55"/>
      <c r="H139" s="56"/>
      <c r="I139" s="57"/>
      <c r="J139" s="58"/>
      <c r="K139" s="58"/>
      <c r="L139" s="58"/>
      <c r="M139" s="55"/>
    </row>
    <row r="140" ht="48.75" customHeight="1">
      <c r="A140" s="17">
        <v>2.0</v>
      </c>
      <c r="B140" s="18" t="s">
        <v>19</v>
      </c>
      <c r="C140" s="19" t="s">
        <v>21</v>
      </c>
      <c r="D140" s="12"/>
      <c r="E140" s="31"/>
      <c r="F140" s="31"/>
      <c r="G140" s="55"/>
      <c r="H140" s="31"/>
      <c r="I140" s="57"/>
      <c r="J140" s="58"/>
      <c r="K140" s="58"/>
      <c r="L140" s="58"/>
      <c r="M140" s="55"/>
    </row>
    <row r="141" ht="48.75" customHeight="1">
      <c r="A141" s="17">
        <v>3.0</v>
      </c>
      <c r="B141" s="18" t="s">
        <v>20</v>
      </c>
      <c r="C141" s="19" t="s">
        <v>23</v>
      </c>
      <c r="D141" s="12"/>
      <c r="E141" s="32" t="s">
        <v>17</v>
      </c>
      <c r="F141" s="33">
        <v>0.7986111111111112</v>
      </c>
      <c r="G141" s="34"/>
      <c r="H141" s="35"/>
      <c r="I141" s="18"/>
      <c r="J141" s="36"/>
      <c r="K141" s="36"/>
      <c r="L141" s="36"/>
      <c r="M141" s="34"/>
    </row>
    <row r="142" ht="48.75" customHeight="1">
      <c r="A142" s="17">
        <v>4.0</v>
      </c>
      <c r="B142" s="18" t="s">
        <v>25</v>
      </c>
      <c r="C142" s="19" t="s">
        <v>26</v>
      </c>
      <c r="D142" s="12"/>
      <c r="E142" s="31"/>
      <c r="F142" s="31"/>
      <c r="G142" s="34"/>
      <c r="H142" s="31"/>
      <c r="I142" s="18"/>
      <c r="J142" s="36"/>
      <c r="K142" s="36"/>
      <c r="L142" s="36"/>
      <c r="M142" s="34"/>
    </row>
    <row r="143" ht="48.75" customHeight="1">
      <c r="A143" s="17">
        <v>5.0</v>
      </c>
      <c r="B143" s="18" t="s">
        <v>22</v>
      </c>
      <c r="C143" s="19" t="s">
        <v>27</v>
      </c>
      <c r="D143" s="12"/>
      <c r="E143" s="53" t="s">
        <v>17</v>
      </c>
      <c r="F143" s="54">
        <v>0.8333333333333334</v>
      </c>
      <c r="G143" s="55"/>
      <c r="H143" s="56"/>
      <c r="I143" s="57"/>
      <c r="J143" s="58"/>
      <c r="K143" s="58"/>
      <c r="L143" s="58"/>
      <c r="M143" s="55"/>
    </row>
    <row r="144" ht="48.75" customHeight="1">
      <c r="A144" s="37"/>
      <c r="B144" s="38"/>
      <c r="C144" s="38"/>
      <c r="D144" s="38"/>
      <c r="E144" s="31"/>
      <c r="F144" s="31"/>
      <c r="G144" s="55"/>
      <c r="H144" s="31"/>
      <c r="I144" s="57"/>
      <c r="J144" s="58"/>
      <c r="K144" s="58"/>
      <c r="L144" s="58"/>
      <c r="M144" s="55"/>
    </row>
    <row r="145" ht="48.75" customHeight="1">
      <c r="A145" s="6"/>
      <c r="B145" s="2"/>
      <c r="C145" s="2"/>
      <c r="D145" s="2"/>
      <c r="E145" s="32" t="s">
        <v>17</v>
      </c>
      <c r="F145" s="33">
        <v>0.8680555555555556</v>
      </c>
      <c r="G145" s="34"/>
      <c r="H145" s="35"/>
      <c r="I145" s="18"/>
      <c r="J145" s="36"/>
      <c r="K145" s="36"/>
      <c r="L145" s="36"/>
      <c r="M145" s="34"/>
    </row>
    <row r="146" ht="48.75" customHeight="1">
      <c r="A146" s="8"/>
      <c r="B146" s="8"/>
      <c r="C146" s="8"/>
      <c r="E146" s="31"/>
      <c r="F146" s="31"/>
      <c r="G146" s="34"/>
      <c r="H146" s="31"/>
      <c r="I146" s="18"/>
      <c r="J146" s="36"/>
      <c r="K146" s="36"/>
      <c r="L146" s="36"/>
      <c r="M146" s="34"/>
    </row>
    <row r="147" ht="48.75" customHeight="1">
      <c r="A147" s="6"/>
      <c r="B147" s="2"/>
      <c r="C147" s="2"/>
      <c r="D147" s="2"/>
      <c r="E147" s="2"/>
      <c r="F147" s="2"/>
      <c r="G147" s="2"/>
      <c r="H147" s="2"/>
      <c r="J147" s="7" t="s">
        <v>2</v>
      </c>
    </row>
    <row r="148" ht="48.75" customHeight="1">
      <c r="A148" s="8" t="s">
        <v>3</v>
      </c>
      <c r="B148" s="8" t="s">
        <v>4</v>
      </c>
      <c r="C148" s="8" t="s">
        <v>5</v>
      </c>
      <c r="E148" s="9"/>
      <c r="F148" s="9"/>
      <c r="G148" s="10" t="s">
        <v>6</v>
      </c>
      <c r="H148" s="11" t="s">
        <v>43</v>
      </c>
      <c r="I148" s="12"/>
      <c r="J148" s="13">
        <v>1.0</v>
      </c>
      <c r="K148" s="13">
        <v>2.0</v>
      </c>
      <c r="L148" s="13">
        <v>3.0</v>
      </c>
      <c r="M148" s="10" t="s">
        <v>8</v>
      </c>
    </row>
    <row r="149" ht="48.75" customHeight="1">
      <c r="A149" s="17">
        <v>1.0</v>
      </c>
      <c r="B149" s="18" t="s">
        <v>15</v>
      </c>
      <c r="C149" s="19" t="s">
        <v>16</v>
      </c>
      <c r="D149" s="12"/>
      <c r="E149" s="53" t="s">
        <v>17</v>
      </c>
      <c r="F149" s="54">
        <v>0.7638888888888888</v>
      </c>
      <c r="G149" s="55"/>
      <c r="H149" s="56"/>
      <c r="I149" s="57"/>
      <c r="J149" s="58"/>
      <c r="K149" s="58"/>
      <c r="L149" s="58"/>
      <c r="M149" s="55"/>
    </row>
    <row r="150" ht="48.75" customHeight="1">
      <c r="A150" s="17">
        <v>2.0</v>
      </c>
      <c r="B150" s="18" t="s">
        <v>19</v>
      </c>
      <c r="C150" s="19" t="s">
        <v>21</v>
      </c>
      <c r="D150" s="12"/>
      <c r="E150" s="31"/>
      <c r="F150" s="31"/>
      <c r="G150" s="55"/>
      <c r="H150" s="31"/>
      <c r="I150" s="57"/>
      <c r="J150" s="58"/>
      <c r="K150" s="58"/>
      <c r="L150" s="58"/>
      <c r="M150" s="55"/>
    </row>
    <row r="151" ht="48.75" customHeight="1">
      <c r="A151" s="17">
        <v>3.0</v>
      </c>
      <c r="B151" s="18" t="s">
        <v>20</v>
      </c>
      <c r="C151" s="19" t="s">
        <v>23</v>
      </c>
      <c r="D151" s="12"/>
      <c r="E151" s="32" t="s">
        <v>17</v>
      </c>
      <c r="F151" s="33">
        <v>0.7986111111111112</v>
      </c>
      <c r="G151" s="34"/>
      <c r="H151" s="35"/>
      <c r="I151" s="18"/>
      <c r="J151" s="36"/>
      <c r="K151" s="36"/>
      <c r="L151" s="36"/>
      <c r="M151" s="34"/>
    </row>
    <row r="152" ht="48.75" customHeight="1">
      <c r="A152" s="17">
        <v>4.0</v>
      </c>
      <c r="B152" s="18" t="s">
        <v>25</v>
      </c>
      <c r="C152" s="19" t="s">
        <v>26</v>
      </c>
      <c r="D152" s="12"/>
      <c r="E152" s="31"/>
      <c r="F152" s="31"/>
      <c r="G152" s="34"/>
      <c r="H152" s="31"/>
      <c r="I152" s="18"/>
      <c r="J152" s="36"/>
      <c r="K152" s="36"/>
      <c r="L152" s="36"/>
      <c r="M152" s="34"/>
    </row>
    <row r="153" ht="48.75" customHeight="1">
      <c r="A153" s="17">
        <v>5.0</v>
      </c>
      <c r="B153" s="18" t="s">
        <v>22</v>
      </c>
      <c r="C153" s="19" t="s">
        <v>27</v>
      </c>
      <c r="D153" s="12"/>
      <c r="E153" s="53" t="s">
        <v>17</v>
      </c>
      <c r="F153" s="54">
        <v>0.8333333333333334</v>
      </c>
      <c r="G153" s="55"/>
      <c r="H153" s="56"/>
      <c r="I153" s="57"/>
      <c r="J153" s="58"/>
      <c r="K153" s="58"/>
      <c r="L153" s="58"/>
      <c r="M153" s="55"/>
    </row>
    <row r="154" ht="48.75" customHeight="1">
      <c r="A154" s="37"/>
      <c r="B154" s="38"/>
      <c r="C154" s="38"/>
      <c r="D154" s="38"/>
      <c r="E154" s="31"/>
      <c r="F154" s="31"/>
      <c r="G154" s="55"/>
      <c r="H154" s="31"/>
      <c r="I154" s="57"/>
      <c r="J154" s="58"/>
      <c r="K154" s="58"/>
      <c r="L154" s="58"/>
      <c r="M154" s="55"/>
    </row>
    <row r="155" ht="48.75" customHeight="1">
      <c r="A155" s="6"/>
      <c r="B155" s="2"/>
      <c r="C155" s="2"/>
      <c r="D155" s="2"/>
      <c r="E155" s="32" t="s">
        <v>17</v>
      </c>
      <c r="F155" s="33">
        <v>0.8680555555555556</v>
      </c>
      <c r="G155" s="34"/>
      <c r="H155" s="35"/>
      <c r="I155" s="18"/>
      <c r="J155" s="36"/>
      <c r="K155" s="36"/>
      <c r="L155" s="36"/>
      <c r="M155" s="34"/>
    </row>
    <row r="156" ht="48.75" customHeight="1">
      <c r="A156" s="8"/>
      <c r="B156" s="8"/>
      <c r="C156" s="8"/>
      <c r="E156" s="31"/>
      <c r="F156" s="31"/>
      <c r="G156" s="34"/>
      <c r="H156" s="31"/>
      <c r="I156" s="18"/>
      <c r="J156" s="36"/>
      <c r="K156" s="36"/>
      <c r="L156" s="36"/>
      <c r="M156" s="34"/>
    </row>
    <row r="157" ht="48.75" customHeight="1">
      <c r="A157" s="17" t="s">
        <v>44</v>
      </c>
      <c r="B157" s="18" t="s">
        <v>45</v>
      </c>
      <c r="C157" s="19" t="s">
        <v>46</v>
      </c>
      <c r="D157" s="12"/>
      <c r="E157" s="67"/>
      <c r="F157" s="68"/>
      <c r="G157" s="34"/>
      <c r="H157" s="69"/>
      <c r="I157" s="18"/>
      <c r="J157" s="36"/>
      <c r="K157" s="36"/>
      <c r="L157" s="36"/>
      <c r="M157" s="34"/>
    </row>
    <row r="158" ht="48.75" customHeight="1">
      <c r="A158" s="17" t="s">
        <v>47</v>
      </c>
      <c r="B158" s="18" t="s">
        <v>48</v>
      </c>
      <c r="C158" s="19" t="s">
        <v>49</v>
      </c>
      <c r="D158" s="12"/>
      <c r="E158" s="53" t="s">
        <v>50</v>
      </c>
      <c r="F158" s="54">
        <v>0.7986111111111112</v>
      </c>
      <c r="G158" s="55"/>
      <c r="H158" s="70"/>
      <c r="I158" s="57"/>
      <c r="J158" s="58"/>
      <c r="K158" s="58"/>
      <c r="L158" s="58"/>
      <c r="M158" s="55"/>
    </row>
    <row r="159" ht="48.75" customHeight="1">
      <c r="A159" s="17" t="s">
        <v>51</v>
      </c>
      <c r="B159" s="18" t="s">
        <v>52</v>
      </c>
      <c r="C159" s="19" t="s">
        <v>53</v>
      </c>
      <c r="D159" s="12"/>
      <c r="E159" s="31"/>
      <c r="F159" s="31"/>
      <c r="G159" s="55"/>
      <c r="H159" s="31"/>
      <c r="I159" s="57"/>
      <c r="J159" s="58"/>
      <c r="K159" s="58"/>
      <c r="L159" s="58"/>
      <c r="M159" s="55"/>
    </row>
    <row r="160" ht="48.75" customHeight="1">
      <c r="A160" s="6"/>
      <c r="B160" s="2"/>
      <c r="C160" s="2"/>
      <c r="D160" s="2"/>
      <c r="E160" s="2"/>
      <c r="F160" s="2"/>
      <c r="G160" s="2"/>
      <c r="H160" s="2"/>
      <c r="J160" s="7" t="s">
        <v>2</v>
      </c>
    </row>
    <row r="161" ht="48.75" customHeight="1">
      <c r="A161" s="8" t="s">
        <v>3</v>
      </c>
      <c r="B161" s="8" t="s">
        <v>4</v>
      </c>
      <c r="C161" s="8" t="s">
        <v>5</v>
      </c>
      <c r="E161" s="9"/>
      <c r="F161" s="9"/>
      <c r="G161" s="10" t="s">
        <v>6</v>
      </c>
      <c r="H161" s="11" t="s">
        <v>54</v>
      </c>
      <c r="I161" s="12"/>
      <c r="J161" s="13">
        <v>1.0</v>
      </c>
      <c r="K161" s="13">
        <v>2.0</v>
      </c>
      <c r="L161" s="13">
        <v>3.0</v>
      </c>
      <c r="M161" s="10" t="s">
        <v>8</v>
      </c>
    </row>
    <row r="162" ht="48.75" customHeight="1">
      <c r="A162" s="17" t="s">
        <v>55</v>
      </c>
      <c r="B162" s="18" t="s">
        <v>56</v>
      </c>
      <c r="C162" s="19" t="s">
        <v>57</v>
      </c>
      <c r="D162" s="12"/>
      <c r="E162" s="53" t="s">
        <v>50</v>
      </c>
      <c r="F162" s="54">
        <v>0.7291666666666666</v>
      </c>
      <c r="G162" s="55"/>
      <c r="H162" s="56"/>
      <c r="I162" s="57"/>
      <c r="J162" s="58"/>
      <c r="K162" s="58"/>
      <c r="L162" s="58"/>
      <c r="M162" s="55"/>
    </row>
    <row r="163" ht="48.75" customHeight="1">
      <c r="A163" s="17" t="s">
        <v>58</v>
      </c>
      <c r="B163" s="18" t="s">
        <v>59</v>
      </c>
      <c r="C163" s="19" t="s">
        <v>60</v>
      </c>
      <c r="D163" s="12"/>
      <c r="E163" s="31"/>
      <c r="F163" s="31"/>
      <c r="G163" s="55"/>
      <c r="H163" s="31"/>
      <c r="I163" s="57"/>
      <c r="J163" s="58"/>
      <c r="K163" s="58"/>
      <c r="L163" s="58"/>
      <c r="M163" s="55"/>
    </row>
    <row r="164" ht="48.75" customHeight="1">
      <c r="A164" s="17" t="s">
        <v>61</v>
      </c>
      <c r="B164" s="18" t="s">
        <v>62</v>
      </c>
      <c r="C164" s="19" t="s">
        <v>63</v>
      </c>
      <c r="D164" s="12"/>
      <c r="E164" s="32" t="s">
        <v>50</v>
      </c>
      <c r="F164" s="33">
        <v>0.7638888888888888</v>
      </c>
      <c r="G164" s="34"/>
      <c r="H164" s="71"/>
      <c r="I164" s="18"/>
      <c r="J164" s="36"/>
      <c r="K164" s="36"/>
      <c r="L164" s="36"/>
      <c r="M164" s="34"/>
    </row>
    <row r="165" ht="48.75" customHeight="1">
      <c r="A165" s="17" t="s">
        <v>44</v>
      </c>
      <c r="B165" s="18" t="s">
        <v>45</v>
      </c>
      <c r="C165" s="19" t="s">
        <v>46</v>
      </c>
      <c r="D165" s="12"/>
      <c r="E165" s="31"/>
      <c r="F165" s="31"/>
      <c r="G165" s="34"/>
      <c r="H165" s="31"/>
      <c r="I165" s="18"/>
      <c r="J165" s="36"/>
      <c r="K165" s="36"/>
      <c r="L165" s="36"/>
      <c r="M165" s="34"/>
    </row>
    <row r="166" ht="48.75" customHeight="1">
      <c r="A166" s="17" t="s">
        <v>47</v>
      </c>
      <c r="B166" s="18" t="s">
        <v>48</v>
      </c>
      <c r="C166" s="19" t="s">
        <v>49</v>
      </c>
      <c r="D166" s="12"/>
      <c r="E166" s="53" t="s">
        <v>50</v>
      </c>
      <c r="F166" s="54">
        <v>0.7986111111111112</v>
      </c>
      <c r="G166" s="55"/>
      <c r="H166" s="70"/>
      <c r="I166" s="57"/>
      <c r="J166" s="58"/>
      <c r="K166" s="58"/>
      <c r="L166" s="58"/>
      <c r="M166" s="55"/>
    </row>
    <row r="167" ht="48.75" customHeight="1">
      <c r="A167" s="17" t="s">
        <v>51</v>
      </c>
      <c r="B167" s="18" t="s">
        <v>52</v>
      </c>
      <c r="C167" s="19" t="s">
        <v>53</v>
      </c>
      <c r="D167" s="12"/>
      <c r="E167" s="31"/>
      <c r="F167" s="31"/>
      <c r="G167" s="55"/>
      <c r="H167" s="31"/>
      <c r="I167" s="57"/>
      <c r="J167" s="58"/>
      <c r="K167" s="58"/>
      <c r="L167" s="58"/>
      <c r="M167" s="55"/>
    </row>
    <row r="168" ht="48.75" customHeight="1">
      <c r="A168" s="6"/>
      <c r="B168" s="2"/>
      <c r="C168" s="2"/>
      <c r="D168" s="2"/>
      <c r="E168" s="2"/>
      <c r="F168" s="2"/>
      <c r="G168" s="2"/>
      <c r="H168" s="2"/>
      <c r="J168" s="7" t="s">
        <v>2</v>
      </c>
    </row>
    <row r="169" ht="48.75" customHeight="1">
      <c r="A169" s="8" t="s">
        <v>3</v>
      </c>
      <c r="B169" s="8" t="s">
        <v>4</v>
      </c>
      <c r="C169" s="8" t="s">
        <v>5</v>
      </c>
      <c r="E169" s="9"/>
      <c r="F169" s="9"/>
      <c r="G169" s="10" t="s">
        <v>6</v>
      </c>
      <c r="H169" s="11" t="s">
        <v>54</v>
      </c>
      <c r="I169" s="12"/>
      <c r="J169" s="13">
        <v>1.0</v>
      </c>
      <c r="K169" s="13">
        <v>2.0</v>
      </c>
      <c r="L169" s="13">
        <v>3.0</v>
      </c>
      <c r="M169" s="10" t="s">
        <v>8</v>
      </c>
    </row>
    <row r="170" ht="48.75" customHeight="1">
      <c r="A170" s="17" t="s">
        <v>55</v>
      </c>
      <c r="B170" s="18" t="s">
        <v>56</v>
      </c>
      <c r="C170" s="19" t="s">
        <v>57</v>
      </c>
      <c r="D170" s="12"/>
      <c r="E170" s="53" t="s">
        <v>50</v>
      </c>
      <c r="F170" s="54">
        <v>0.7291666666666666</v>
      </c>
      <c r="G170" s="55"/>
      <c r="H170" s="56"/>
      <c r="I170" s="57"/>
      <c r="J170" s="58"/>
      <c r="K170" s="58"/>
      <c r="L170" s="58"/>
      <c r="M170" s="55"/>
    </row>
    <row r="171" ht="48.75" customHeight="1">
      <c r="A171" s="17" t="s">
        <v>58</v>
      </c>
      <c r="B171" s="18" t="s">
        <v>59</v>
      </c>
      <c r="C171" s="19" t="s">
        <v>60</v>
      </c>
      <c r="D171" s="12"/>
      <c r="E171" s="31"/>
      <c r="F171" s="31"/>
      <c r="G171" s="55"/>
      <c r="H171" s="31"/>
      <c r="I171" s="57"/>
      <c r="J171" s="58"/>
      <c r="K171" s="58"/>
      <c r="L171" s="58"/>
      <c r="M171" s="55"/>
    </row>
    <row r="172" ht="48.75" customHeight="1">
      <c r="A172" s="17" t="s">
        <v>61</v>
      </c>
      <c r="B172" s="18" t="s">
        <v>62</v>
      </c>
      <c r="C172" s="19" t="s">
        <v>63</v>
      </c>
      <c r="D172" s="12"/>
      <c r="E172" s="32" t="s">
        <v>50</v>
      </c>
      <c r="F172" s="33">
        <v>0.7638888888888888</v>
      </c>
      <c r="G172" s="34"/>
      <c r="H172" s="71"/>
      <c r="I172" s="18"/>
      <c r="J172" s="36"/>
      <c r="K172" s="36"/>
      <c r="L172" s="36"/>
      <c r="M172" s="34"/>
    </row>
    <row r="173" ht="48.75" customHeight="1">
      <c r="A173" s="17" t="s">
        <v>44</v>
      </c>
      <c r="B173" s="18" t="s">
        <v>45</v>
      </c>
      <c r="C173" s="19" t="s">
        <v>46</v>
      </c>
      <c r="D173" s="12"/>
      <c r="E173" s="31"/>
      <c r="F173" s="31"/>
      <c r="G173" s="34"/>
      <c r="H173" s="31"/>
      <c r="I173" s="18"/>
      <c r="J173" s="36"/>
      <c r="K173" s="36"/>
      <c r="L173" s="36"/>
      <c r="M173" s="34"/>
    </row>
    <row r="174" ht="48.75" customHeight="1">
      <c r="A174" s="17" t="s">
        <v>47</v>
      </c>
      <c r="B174" s="18" t="s">
        <v>48</v>
      </c>
      <c r="C174" s="19" t="s">
        <v>49</v>
      </c>
      <c r="D174" s="12"/>
      <c r="E174" s="53" t="s">
        <v>50</v>
      </c>
      <c r="F174" s="54">
        <v>0.7986111111111112</v>
      </c>
      <c r="G174" s="55"/>
      <c r="H174" s="70"/>
      <c r="I174" s="57"/>
      <c r="J174" s="58"/>
      <c r="K174" s="58"/>
      <c r="L174" s="58"/>
      <c r="M174" s="55"/>
    </row>
    <row r="175" ht="48.75" customHeight="1">
      <c r="A175" s="17" t="s">
        <v>51</v>
      </c>
      <c r="B175" s="18" t="s">
        <v>52</v>
      </c>
      <c r="C175" s="19" t="s">
        <v>53</v>
      </c>
      <c r="D175" s="12"/>
      <c r="E175" s="31"/>
      <c r="F175" s="31"/>
      <c r="G175" s="55"/>
      <c r="H175" s="31"/>
      <c r="I175" s="57"/>
      <c r="J175" s="58"/>
      <c r="K175" s="58"/>
      <c r="L175" s="58"/>
      <c r="M175" s="55"/>
    </row>
    <row r="176" ht="48.75" customHeight="1">
      <c r="A176" s="6"/>
      <c r="B176" s="2"/>
      <c r="C176" s="2"/>
      <c r="D176" s="2"/>
      <c r="E176" s="2"/>
      <c r="F176" s="2"/>
      <c r="G176" s="2"/>
      <c r="H176" s="2"/>
      <c r="J176" s="7" t="s">
        <v>2</v>
      </c>
    </row>
    <row r="177" ht="48.75" customHeight="1">
      <c r="A177" s="8" t="s">
        <v>3</v>
      </c>
      <c r="B177" s="8" t="s">
        <v>4</v>
      </c>
      <c r="C177" s="8" t="s">
        <v>5</v>
      </c>
      <c r="E177" s="9"/>
      <c r="F177" s="9"/>
      <c r="G177" s="10" t="s">
        <v>6</v>
      </c>
      <c r="H177" s="11" t="s">
        <v>54</v>
      </c>
      <c r="I177" s="12"/>
      <c r="J177" s="13">
        <v>1.0</v>
      </c>
      <c r="K177" s="13">
        <v>2.0</v>
      </c>
      <c r="L177" s="13">
        <v>3.0</v>
      </c>
      <c r="M177" s="10" t="s">
        <v>8</v>
      </c>
    </row>
    <row r="178" ht="48.75" customHeight="1">
      <c r="A178" s="17" t="s">
        <v>55</v>
      </c>
      <c r="B178" s="18" t="s">
        <v>56</v>
      </c>
      <c r="C178" s="19" t="s">
        <v>57</v>
      </c>
      <c r="D178" s="12"/>
      <c r="E178" s="53" t="s">
        <v>50</v>
      </c>
      <c r="F178" s="54">
        <v>0.7291666666666666</v>
      </c>
      <c r="G178" s="55"/>
      <c r="H178" s="56"/>
      <c r="I178" s="57"/>
      <c r="J178" s="58"/>
      <c r="K178" s="58"/>
      <c r="L178" s="58"/>
      <c r="M178" s="55"/>
    </row>
    <row r="179" ht="48.75" customHeight="1">
      <c r="A179" s="17" t="s">
        <v>58</v>
      </c>
      <c r="B179" s="18" t="s">
        <v>59</v>
      </c>
      <c r="C179" s="19" t="s">
        <v>60</v>
      </c>
      <c r="D179" s="12"/>
      <c r="E179" s="31"/>
      <c r="F179" s="31"/>
      <c r="G179" s="55"/>
      <c r="H179" s="31"/>
      <c r="I179" s="57"/>
      <c r="J179" s="58"/>
      <c r="K179" s="58"/>
      <c r="L179" s="58"/>
      <c r="M179" s="55"/>
    </row>
    <row r="180" ht="48.75" customHeight="1">
      <c r="A180" s="17" t="s">
        <v>61</v>
      </c>
      <c r="B180" s="18" t="s">
        <v>62</v>
      </c>
      <c r="C180" s="19" t="s">
        <v>63</v>
      </c>
      <c r="D180" s="12"/>
      <c r="E180" s="32" t="s">
        <v>50</v>
      </c>
      <c r="F180" s="33">
        <v>0.7638888888888888</v>
      </c>
      <c r="G180" s="34"/>
      <c r="H180" s="71"/>
      <c r="I180" s="18"/>
      <c r="J180" s="36"/>
      <c r="K180" s="36"/>
      <c r="L180" s="36"/>
      <c r="M180" s="34"/>
    </row>
    <row r="181" ht="48.75" customHeight="1">
      <c r="A181" s="17" t="s">
        <v>44</v>
      </c>
      <c r="B181" s="18" t="s">
        <v>45</v>
      </c>
      <c r="C181" s="19" t="s">
        <v>46</v>
      </c>
      <c r="D181" s="12"/>
      <c r="E181" s="31"/>
      <c r="F181" s="31"/>
      <c r="G181" s="34"/>
      <c r="H181" s="31"/>
      <c r="I181" s="18"/>
      <c r="J181" s="36"/>
      <c r="K181" s="36"/>
      <c r="L181" s="36"/>
      <c r="M181" s="34"/>
    </row>
    <row r="182" ht="48.75" customHeight="1">
      <c r="A182" s="17" t="s">
        <v>47</v>
      </c>
      <c r="B182" s="18" t="s">
        <v>48</v>
      </c>
      <c r="C182" s="19" t="s">
        <v>49</v>
      </c>
      <c r="D182" s="12"/>
      <c r="E182" s="53" t="s">
        <v>50</v>
      </c>
      <c r="F182" s="54">
        <v>0.7986111111111112</v>
      </c>
      <c r="G182" s="55"/>
      <c r="H182" s="70"/>
      <c r="I182" s="57"/>
      <c r="J182" s="58"/>
      <c r="K182" s="58"/>
      <c r="L182" s="58"/>
      <c r="M182" s="55"/>
    </row>
    <row r="183" ht="48.75" customHeight="1">
      <c r="A183" s="17" t="s">
        <v>51</v>
      </c>
      <c r="B183" s="18" t="s">
        <v>52</v>
      </c>
      <c r="C183" s="19" t="s">
        <v>53</v>
      </c>
      <c r="D183" s="12"/>
      <c r="E183" s="31"/>
      <c r="F183" s="31"/>
      <c r="G183" s="55"/>
      <c r="H183" s="31"/>
      <c r="I183" s="57"/>
      <c r="J183" s="58"/>
      <c r="K183" s="58"/>
      <c r="L183" s="58"/>
      <c r="M183" s="55"/>
    </row>
    <row r="184" ht="48.75" customHeight="1">
      <c r="A184" s="6"/>
      <c r="B184" s="2"/>
      <c r="C184" s="2"/>
      <c r="D184" s="2"/>
      <c r="E184" s="2"/>
      <c r="F184" s="2"/>
      <c r="G184" s="2"/>
      <c r="H184" s="2"/>
      <c r="J184" s="7" t="s">
        <v>2</v>
      </c>
    </row>
    <row r="185" ht="48.75" customHeight="1">
      <c r="A185" s="8" t="s">
        <v>3</v>
      </c>
      <c r="B185" s="8" t="s">
        <v>4</v>
      </c>
      <c r="C185" s="8" t="s">
        <v>5</v>
      </c>
      <c r="E185" s="9"/>
      <c r="F185" s="9"/>
      <c r="G185" s="10" t="s">
        <v>6</v>
      </c>
      <c r="H185" s="11" t="s">
        <v>54</v>
      </c>
      <c r="I185" s="12"/>
      <c r="J185" s="13">
        <v>1.0</v>
      </c>
      <c r="K185" s="13">
        <v>2.0</v>
      </c>
      <c r="L185" s="13">
        <v>3.0</v>
      </c>
      <c r="M185" s="10" t="s">
        <v>8</v>
      </c>
    </row>
    <row r="186" ht="48.75" customHeight="1">
      <c r="A186" s="17" t="s">
        <v>55</v>
      </c>
      <c r="B186" s="18" t="s">
        <v>56</v>
      </c>
      <c r="C186" s="19" t="s">
        <v>57</v>
      </c>
      <c r="D186" s="12"/>
      <c r="E186" s="53" t="s">
        <v>50</v>
      </c>
      <c r="F186" s="54">
        <v>0.7291666666666666</v>
      </c>
      <c r="G186" s="55"/>
      <c r="H186" s="56"/>
      <c r="I186" s="57"/>
      <c r="J186" s="58"/>
      <c r="K186" s="58"/>
      <c r="L186" s="58"/>
      <c r="M186" s="55"/>
    </row>
    <row r="187" ht="48.75" customHeight="1">
      <c r="A187" s="17" t="s">
        <v>58</v>
      </c>
      <c r="B187" s="18" t="s">
        <v>59</v>
      </c>
      <c r="C187" s="19" t="s">
        <v>60</v>
      </c>
      <c r="D187" s="12"/>
      <c r="E187" s="31"/>
      <c r="F187" s="31"/>
      <c r="G187" s="55"/>
      <c r="H187" s="31"/>
      <c r="I187" s="57"/>
      <c r="J187" s="58"/>
      <c r="K187" s="58"/>
      <c r="L187" s="58"/>
      <c r="M187" s="55"/>
    </row>
    <row r="188" ht="48.75" customHeight="1">
      <c r="A188" s="17" t="s">
        <v>61</v>
      </c>
      <c r="B188" s="18" t="s">
        <v>62</v>
      </c>
      <c r="C188" s="19" t="s">
        <v>63</v>
      </c>
      <c r="D188" s="12"/>
      <c r="E188" s="32" t="s">
        <v>50</v>
      </c>
      <c r="F188" s="33">
        <v>0.7638888888888888</v>
      </c>
      <c r="G188" s="34"/>
      <c r="H188" s="71"/>
      <c r="I188" s="18"/>
      <c r="J188" s="36"/>
      <c r="K188" s="36"/>
      <c r="L188" s="36"/>
      <c r="M188" s="34"/>
    </row>
    <row r="189" ht="48.75" customHeight="1">
      <c r="A189" s="17" t="s">
        <v>44</v>
      </c>
      <c r="B189" s="18" t="s">
        <v>45</v>
      </c>
      <c r="C189" s="19" t="s">
        <v>46</v>
      </c>
      <c r="D189" s="12"/>
      <c r="E189" s="31"/>
      <c r="F189" s="31"/>
      <c r="G189" s="34"/>
      <c r="H189" s="31"/>
      <c r="I189" s="18"/>
      <c r="J189" s="36"/>
      <c r="K189" s="36"/>
      <c r="L189" s="36"/>
      <c r="M189" s="34"/>
    </row>
    <row r="190" ht="48.75" customHeight="1">
      <c r="A190" s="17" t="s">
        <v>47</v>
      </c>
      <c r="B190" s="18" t="s">
        <v>48</v>
      </c>
      <c r="C190" s="19" t="s">
        <v>49</v>
      </c>
      <c r="D190" s="12"/>
      <c r="E190" s="53" t="s">
        <v>50</v>
      </c>
      <c r="F190" s="54">
        <v>0.7986111111111112</v>
      </c>
      <c r="G190" s="55"/>
      <c r="H190" s="70"/>
      <c r="I190" s="57"/>
      <c r="J190" s="58"/>
      <c r="K190" s="58"/>
      <c r="L190" s="58"/>
      <c r="M190" s="55"/>
    </row>
    <row r="191" ht="48.75" customHeight="1">
      <c r="A191" s="17" t="s">
        <v>51</v>
      </c>
      <c r="B191" s="18" t="s">
        <v>52</v>
      </c>
      <c r="C191" s="19" t="s">
        <v>53</v>
      </c>
      <c r="D191" s="12"/>
      <c r="E191" s="31"/>
      <c r="F191" s="31"/>
      <c r="G191" s="55"/>
      <c r="H191" s="31"/>
      <c r="I191" s="57"/>
      <c r="J191" s="58"/>
      <c r="K191" s="58"/>
      <c r="L191" s="58"/>
      <c r="M191" s="55"/>
    </row>
    <row r="192" ht="48.75" customHeight="1">
      <c r="A192" s="6"/>
      <c r="B192" s="2"/>
      <c r="C192" s="2"/>
      <c r="D192" s="2"/>
      <c r="E192" s="2"/>
      <c r="F192" s="2"/>
      <c r="G192" s="2"/>
      <c r="H192" s="2"/>
      <c r="J192" s="7" t="s">
        <v>2</v>
      </c>
    </row>
    <row r="193" ht="48.75" customHeight="1">
      <c r="A193" s="8" t="s">
        <v>3</v>
      </c>
      <c r="B193" s="8" t="s">
        <v>4</v>
      </c>
      <c r="C193" s="8" t="s">
        <v>5</v>
      </c>
      <c r="E193" s="9"/>
      <c r="F193" s="9"/>
      <c r="G193" s="10" t="s">
        <v>6</v>
      </c>
      <c r="H193" s="11" t="s">
        <v>54</v>
      </c>
      <c r="I193" s="12"/>
      <c r="J193" s="13">
        <v>1.0</v>
      </c>
      <c r="K193" s="13">
        <v>2.0</v>
      </c>
      <c r="L193" s="13">
        <v>3.0</v>
      </c>
      <c r="M193" s="10" t="s">
        <v>8</v>
      </c>
    </row>
    <row r="194" ht="48.75" customHeight="1">
      <c r="A194" s="17" t="s">
        <v>55</v>
      </c>
      <c r="B194" s="18" t="s">
        <v>56</v>
      </c>
      <c r="C194" s="19" t="s">
        <v>57</v>
      </c>
      <c r="D194" s="12"/>
      <c r="E194" s="53" t="s">
        <v>50</v>
      </c>
      <c r="F194" s="54">
        <v>0.7291666666666666</v>
      </c>
      <c r="G194" s="55"/>
      <c r="H194" s="56"/>
      <c r="I194" s="57"/>
      <c r="J194" s="58"/>
      <c r="K194" s="58"/>
      <c r="L194" s="58"/>
      <c r="M194" s="55"/>
    </row>
    <row r="195" ht="48.75" customHeight="1">
      <c r="A195" s="17" t="s">
        <v>58</v>
      </c>
      <c r="B195" s="18" t="s">
        <v>59</v>
      </c>
      <c r="C195" s="19" t="s">
        <v>60</v>
      </c>
      <c r="D195" s="12"/>
      <c r="E195" s="31"/>
      <c r="F195" s="31"/>
      <c r="G195" s="55"/>
      <c r="H195" s="31"/>
      <c r="I195" s="57"/>
      <c r="J195" s="58"/>
      <c r="K195" s="58"/>
      <c r="L195" s="58"/>
      <c r="M195" s="55"/>
    </row>
    <row r="196" ht="48.75" customHeight="1">
      <c r="A196" s="17" t="s">
        <v>61</v>
      </c>
      <c r="B196" s="18" t="s">
        <v>62</v>
      </c>
      <c r="C196" s="19" t="s">
        <v>63</v>
      </c>
      <c r="D196" s="12"/>
      <c r="E196" s="32" t="s">
        <v>50</v>
      </c>
      <c r="F196" s="33">
        <v>0.7638888888888888</v>
      </c>
      <c r="G196" s="34"/>
      <c r="H196" s="71"/>
      <c r="I196" s="18"/>
      <c r="J196" s="36"/>
      <c r="K196" s="36"/>
      <c r="L196" s="36"/>
      <c r="M196" s="34"/>
    </row>
    <row r="197" ht="48.75" customHeight="1">
      <c r="A197" s="17" t="s">
        <v>44</v>
      </c>
      <c r="B197" s="18" t="s">
        <v>45</v>
      </c>
      <c r="C197" s="19" t="s">
        <v>46</v>
      </c>
      <c r="D197" s="12"/>
      <c r="E197" s="31"/>
      <c r="F197" s="31"/>
      <c r="G197" s="34"/>
      <c r="H197" s="31"/>
      <c r="I197" s="18"/>
      <c r="J197" s="36"/>
      <c r="K197" s="36"/>
      <c r="L197" s="36"/>
      <c r="M197" s="34"/>
    </row>
    <row r="198" ht="48.75" customHeight="1">
      <c r="A198" s="17" t="s">
        <v>47</v>
      </c>
      <c r="B198" s="18" t="s">
        <v>48</v>
      </c>
      <c r="C198" s="19" t="s">
        <v>49</v>
      </c>
      <c r="D198" s="12"/>
      <c r="E198" s="53" t="s">
        <v>50</v>
      </c>
      <c r="F198" s="54">
        <v>0.7986111111111112</v>
      </c>
      <c r="G198" s="55"/>
      <c r="H198" s="70"/>
      <c r="I198" s="57"/>
      <c r="J198" s="58"/>
      <c r="K198" s="58"/>
      <c r="L198" s="58"/>
      <c r="M198" s="55"/>
    </row>
    <row r="199" ht="48.75" customHeight="1">
      <c r="A199" s="17" t="s">
        <v>51</v>
      </c>
      <c r="B199" s="18" t="s">
        <v>52</v>
      </c>
      <c r="C199" s="19" t="s">
        <v>53</v>
      </c>
      <c r="D199" s="12"/>
      <c r="E199" s="31"/>
      <c r="F199" s="31"/>
      <c r="G199" s="55"/>
      <c r="H199" s="31"/>
      <c r="I199" s="57"/>
      <c r="J199" s="58"/>
      <c r="K199" s="58"/>
      <c r="L199" s="58"/>
      <c r="M199" s="55"/>
    </row>
    <row r="200" ht="48.75" customHeight="1">
      <c r="A200" s="6"/>
      <c r="B200" s="2"/>
      <c r="C200" s="2"/>
      <c r="D200" s="2"/>
      <c r="E200" s="2"/>
      <c r="F200" s="2"/>
      <c r="G200" s="2"/>
      <c r="H200" s="2"/>
      <c r="J200" s="7" t="s">
        <v>2</v>
      </c>
    </row>
    <row r="201" ht="48.75" customHeight="1">
      <c r="A201" s="8" t="s">
        <v>3</v>
      </c>
      <c r="B201" s="8" t="s">
        <v>4</v>
      </c>
      <c r="C201" s="8" t="s">
        <v>5</v>
      </c>
      <c r="E201" s="9"/>
      <c r="F201" s="9"/>
      <c r="G201" s="10" t="s">
        <v>6</v>
      </c>
      <c r="H201" s="11" t="s">
        <v>54</v>
      </c>
      <c r="I201" s="12"/>
      <c r="J201" s="13">
        <v>1.0</v>
      </c>
      <c r="K201" s="13">
        <v>2.0</v>
      </c>
      <c r="L201" s="13">
        <v>3.0</v>
      </c>
      <c r="M201" s="10" t="s">
        <v>8</v>
      </c>
    </row>
    <row r="202" ht="48.75" customHeight="1">
      <c r="A202" s="17" t="s">
        <v>55</v>
      </c>
      <c r="B202" s="18" t="s">
        <v>56</v>
      </c>
      <c r="C202" s="19" t="s">
        <v>57</v>
      </c>
      <c r="D202" s="12"/>
      <c r="E202" s="53" t="s">
        <v>50</v>
      </c>
      <c r="F202" s="54">
        <v>0.7291666666666666</v>
      </c>
      <c r="G202" s="55"/>
      <c r="H202" s="56"/>
      <c r="I202" s="57"/>
      <c r="J202" s="58"/>
      <c r="K202" s="58"/>
      <c r="L202" s="58"/>
      <c r="M202" s="55"/>
    </row>
    <row r="203" ht="48.75" customHeight="1">
      <c r="A203" s="17" t="s">
        <v>58</v>
      </c>
      <c r="B203" s="18" t="s">
        <v>59</v>
      </c>
      <c r="C203" s="19" t="s">
        <v>60</v>
      </c>
      <c r="D203" s="12"/>
      <c r="E203" s="31"/>
      <c r="F203" s="31"/>
      <c r="G203" s="55"/>
      <c r="H203" s="31"/>
      <c r="I203" s="57"/>
      <c r="J203" s="58"/>
      <c r="K203" s="58"/>
      <c r="L203" s="58"/>
      <c r="M203" s="55"/>
    </row>
    <row r="204" ht="48.75" customHeight="1">
      <c r="A204" s="17" t="s">
        <v>61</v>
      </c>
      <c r="B204" s="18" t="s">
        <v>62</v>
      </c>
      <c r="C204" s="19" t="s">
        <v>63</v>
      </c>
      <c r="D204" s="12"/>
      <c r="E204" s="32" t="s">
        <v>50</v>
      </c>
      <c r="F204" s="33">
        <v>0.7638888888888888</v>
      </c>
      <c r="G204" s="34"/>
      <c r="H204" s="71"/>
      <c r="I204" s="18"/>
      <c r="J204" s="36"/>
      <c r="K204" s="36"/>
      <c r="L204" s="36"/>
      <c r="M204" s="34"/>
    </row>
    <row r="205" ht="48.75" customHeight="1">
      <c r="A205" s="17" t="s">
        <v>44</v>
      </c>
      <c r="B205" s="18" t="s">
        <v>45</v>
      </c>
      <c r="C205" s="19" t="s">
        <v>46</v>
      </c>
      <c r="D205" s="12"/>
      <c r="E205" s="31"/>
      <c r="F205" s="31"/>
      <c r="G205" s="34"/>
      <c r="H205" s="31"/>
      <c r="I205" s="18"/>
      <c r="J205" s="36"/>
      <c r="K205" s="36"/>
      <c r="L205" s="36"/>
      <c r="M205" s="34"/>
    </row>
    <row r="206" ht="48.75" customHeight="1">
      <c r="A206" s="17" t="s">
        <v>47</v>
      </c>
      <c r="B206" s="18" t="s">
        <v>48</v>
      </c>
      <c r="C206" s="19" t="s">
        <v>49</v>
      </c>
      <c r="D206" s="12"/>
      <c r="E206" s="53" t="s">
        <v>50</v>
      </c>
      <c r="F206" s="54">
        <v>0.7986111111111112</v>
      </c>
      <c r="G206" s="55"/>
      <c r="H206" s="70"/>
      <c r="I206" s="57"/>
      <c r="J206" s="58"/>
      <c r="K206" s="58"/>
      <c r="L206" s="58"/>
      <c r="M206" s="55"/>
    </row>
    <row r="207" ht="48.75" customHeight="1">
      <c r="A207" s="17" t="s">
        <v>51</v>
      </c>
      <c r="B207" s="18" t="s">
        <v>52</v>
      </c>
      <c r="C207" s="19" t="s">
        <v>53</v>
      </c>
      <c r="D207" s="12"/>
      <c r="E207" s="31"/>
      <c r="F207" s="31"/>
      <c r="G207" s="55"/>
      <c r="H207" s="31"/>
      <c r="I207" s="57"/>
      <c r="J207" s="58"/>
      <c r="K207" s="58"/>
      <c r="L207" s="58"/>
      <c r="M207" s="55"/>
    </row>
    <row r="208" ht="48.75" customHeight="1">
      <c r="A208" s="6"/>
      <c r="B208" s="2"/>
      <c r="C208" s="2"/>
      <c r="D208" s="2"/>
      <c r="E208" s="2"/>
      <c r="F208" s="2"/>
      <c r="G208" s="2"/>
      <c r="H208" s="2"/>
      <c r="J208" s="7" t="s">
        <v>2</v>
      </c>
    </row>
    <row r="209" ht="48.75" customHeight="1">
      <c r="A209" s="8" t="s">
        <v>3</v>
      </c>
      <c r="B209" s="8" t="s">
        <v>4</v>
      </c>
      <c r="C209" s="8" t="s">
        <v>5</v>
      </c>
      <c r="E209" s="9"/>
      <c r="F209" s="9"/>
      <c r="G209" s="10" t="s">
        <v>6</v>
      </c>
      <c r="H209" s="11" t="s">
        <v>54</v>
      </c>
      <c r="I209" s="12"/>
      <c r="J209" s="13">
        <v>1.0</v>
      </c>
      <c r="K209" s="13">
        <v>2.0</v>
      </c>
      <c r="L209" s="13">
        <v>3.0</v>
      </c>
      <c r="M209" s="10" t="s">
        <v>8</v>
      </c>
    </row>
    <row r="210" ht="48.75" customHeight="1">
      <c r="A210" s="17" t="s">
        <v>55</v>
      </c>
      <c r="B210" s="18" t="s">
        <v>56</v>
      </c>
      <c r="C210" s="19" t="s">
        <v>57</v>
      </c>
      <c r="D210" s="12"/>
      <c r="E210" s="53" t="s">
        <v>50</v>
      </c>
      <c r="F210" s="54">
        <v>0.7291666666666666</v>
      </c>
      <c r="G210" s="55"/>
      <c r="H210" s="56"/>
      <c r="I210" s="57"/>
      <c r="J210" s="58"/>
      <c r="K210" s="58"/>
      <c r="L210" s="58"/>
      <c r="M210" s="55"/>
    </row>
    <row r="211" ht="48.75" customHeight="1">
      <c r="A211" s="17" t="s">
        <v>58</v>
      </c>
      <c r="B211" s="18" t="s">
        <v>59</v>
      </c>
      <c r="C211" s="19" t="s">
        <v>60</v>
      </c>
      <c r="D211" s="12"/>
      <c r="E211" s="31"/>
      <c r="F211" s="31"/>
      <c r="G211" s="55"/>
      <c r="H211" s="31"/>
      <c r="I211" s="57"/>
      <c r="J211" s="58"/>
      <c r="K211" s="58"/>
      <c r="L211" s="58"/>
      <c r="M211" s="55"/>
    </row>
    <row r="212" ht="48.75" customHeight="1">
      <c r="A212" s="17" t="s">
        <v>61</v>
      </c>
      <c r="B212" s="18" t="s">
        <v>62</v>
      </c>
      <c r="C212" s="19" t="s">
        <v>63</v>
      </c>
      <c r="D212" s="12"/>
      <c r="E212" s="32" t="s">
        <v>50</v>
      </c>
      <c r="F212" s="33">
        <v>0.7638888888888888</v>
      </c>
      <c r="G212" s="34"/>
      <c r="H212" s="71"/>
      <c r="I212" s="18"/>
      <c r="J212" s="36"/>
      <c r="K212" s="36"/>
      <c r="L212" s="36"/>
      <c r="M212" s="34"/>
    </row>
    <row r="213" ht="48.75" customHeight="1">
      <c r="A213" s="17" t="s">
        <v>44</v>
      </c>
      <c r="B213" s="18" t="s">
        <v>45</v>
      </c>
      <c r="C213" s="19" t="s">
        <v>46</v>
      </c>
      <c r="D213" s="12"/>
      <c r="E213" s="31"/>
      <c r="F213" s="31"/>
      <c r="G213" s="34"/>
      <c r="H213" s="31"/>
      <c r="I213" s="18"/>
      <c r="J213" s="36"/>
      <c r="K213" s="36"/>
      <c r="L213" s="36"/>
      <c r="M213" s="34"/>
    </row>
    <row r="214">
      <c r="A214" s="17" t="s">
        <v>47</v>
      </c>
      <c r="B214" s="18" t="s">
        <v>48</v>
      </c>
      <c r="C214" s="19" t="s">
        <v>49</v>
      </c>
      <c r="D214" s="12"/>
      <c r="E214" s="53" t="s">
        <v>50</v>
      </c>
      <c r="F214" s="54">
        <v>0.7986111111111112</v>
      </c>
      <c r="G214" s="55"/>
      <c r="H214" s="70"/>
      <c r="I214" s="57"/>
      <c r="J214" s="58"/>
      <c r="K214" s="58"/>
      <c r="L214" s="58"/>
      <c r="M214" s="55"/>
    </row>
    <row r="215">
      <c r="A215" s="17" t="s">
        <v>51</v>
      </c>
      <c r="B215" s="18" t="s">
        <v>52</v>
      </c>
      <c r="C215" s="19" t="s">
        <v>53</v>
      </c>
      <c r="D215" s="12"/>
      <c r="E215" s="31"/>
      <c r="F215" s="31"/>
      <c r="G215" s="55"/>
      <c r="H215" s="31"/>
      <c r="I215" s="57"/>
      <c r="J215" s="58"/>
      <c r="K215" s="58"/>
      <c r="L215" s="58"/>
      <c r="M215" s="55"/>
    </row>
  </sheetData>
  <mergeCells count="450">
    <mergeCell ref="C138:D138"/>
    <mergeCell ref="C139:D139"/>
    <mergeCell ref="E139:E140"/>
    <mergeCell ref="F139:F140"/>
    <mergeCell ref="H139:H140"/>
    <mergeCell ref="C140:D140"/>
    <mergeCell ref="C141:D141"/>
    <mergeCell ref="E141:E142"/>
    <mergeCell ref="F141:F142"/>
    <mergeCell ref="H141:H142"/>
    <mergeCell ref="C142:D142"/>
    <mergeCell ref="C143:D143"/>
    <mergeCell ref="F143:F144"/>
    <mergeCell ref="H143:H144"/>
    <mergeCell ref="C118:D118"/>
    <mergeCell ref="C119:D119"/>
    <mergeCell ref="E119:E120"/>
    <mergeCell ref="F119:F120"/>
    <mergeCell ref="H119:H120"/>
    <mergeCell ref="C120:D120"/>
    <mergeCell ref="C121:D121"/>
    <mergeCell ref="E121:E122"/>
    <mergeCell ref="F121:F122"/>
    <mergeCell ref="H121:H122"/>
    <mergeCell ref="C122:D122"/>
    <mergeCell ref="C123:D123"/>
    <mergeCell ref="F123:F124"/>
    <mergeCell ref="H123:H124"/>
    <mergeCell ref="E123:E124"/>
    <mergeCell ref="E125:E126"/>
    <mergeCell ref="F125:F126"/>
    <mergeCell ref="H125:H126"/>
    <mergeCell ref="C126:D126"/>
    <mergeCell ref="J127:L127"/>
    <mergeCell ref="H128:I128"/>
    <mergeCell ref="C128:D128"/>
    <mergeCell ref="C129:D129"/>
    <mergeCell ref="E129:E130"/>
    <mergeCell ref="F129:F130"/>
    <mergeCell ref="H129:H130"/>
    <mergeCell ref="C130:D130"/>
    <mergeCell ref="C131:D131"/>
    <mergeCell ref="E131:E132"/>
    <mergeCell ref="F131:F132"/>
    <mergeCell ref="H131:H132"/>
    <mergeCell ref="C132:D132"/>
    <mergeCell ref="C133:D133"/>
    <mergeCell ref="F133:F134"/>
    <mergeCell ref="H133:H134"/>
    <mergeCell ref="E133:E134"/>
    <mergeCell ref="E135:E136"/>
    <mergeCell ref="F135:F136"/>
    <mergeCell ref="H135:H136"/>
    <mergeCell ref="C136:D136"/>
    <mergeCell ref="J137:L137"/>
    <mergeCell ref="H138:I138"/>
    <mergeCell ref="E143:E144"/>
    <mergeCell ref="E145:E146"/>
    <mergeCell ref="F145:F146"/>
    <mergeCell ref="H145:H146"/>
    <mergeCell ref="C146:D146"/>
    <mergeCell ref="J147:L147"/>
    <mergeCell ref="H148:I148"/>
    <mergeCell ref="C172:D172"/>
    <mergeCell ref="C173:D173"/>
    <mergeCell ref="C174:D174"/>
    <mergeCell ref="E174:E175"/>
    <mergeCell ref="F174:F175"/>
    <mergeCell ref="H174:H175"/>
    <mergeCell ref="C175:D175"/>
    <mergeCell ref="C169:D169"/>
    <mergeCell ref="C170:D170"/>
    <mergeCell ref="E170:E171"/>
    <mergeCell ref="F170:F171"/>
    <mergeCell ref="C171:D171"/>
    <mergeCell ref="E172:E173"/>
    <mergeCell ref="F172:F173"/>
    <mergeCell ref="C148:D148"/>
    <mergeCell ref="C149:D149"/>
    <mergeCell ref="E149:E150"/>
    <mergeCell ref="F149:F150"/>
    <mergeCell ref="H149:H150"/>
    <mergeCell ref="C150:D150"/>
    <mergeCell ref="C151:D151"/>
    <mergeCell ref="E151:E152"/>
    <mergeCell ref="F151:F152"/>
    <mergeCell ref="H151:H152"/>
    <mergeCell ref="C152:D152"/>
    <mergeCell ref="C153:D153"/>
    <mergeCell ref="F153:F154"/>
    <mergeCell ref="H153:H154"/>
    <mergeCell ref="E153:E154"/>
    <mergeCell ref="E155:E156"/>
    <mergeCell ref="F155:F156"/>
    <mergeCell ref="H155:H156"/>
    <mergeCell ref="C156:D156"/>
    <mergeCell ref="C157:D157"/>
    <mergeCell ref="C158:D158"/>
    <mergeCell ref="E158:E159"/>
    <mergeCell ref="F158:F159"/>
    <mergeCell ref="H158:H159"/>
    <mergeCell ref="C159:D159"/>
    <mergeCell ref="J160:L160"/>
    <mergeCell ref="C161:D161"/>
    <mergeCell ref="H161:I161"/>
    <mergeCell ref="H162:H163"/>
    <mergeCell ref="H164:H165"/>
    <mergeCell ref="H166:H167"/>
    <mergeCell ref="H170:H171"/>
    <mergeCell ref="H172:H173"/>
    <mergeCell ref="J176:L176"/>
    <mergeCell ref="H177:I177"/>
    <mergeCell ref="C165:D165"/>
    <mergeCell ref="C166:D166"/>
    <mergeCell ref="E166:E167"/>
    <mergeCell ref="F166:F167"/>
    <mergeCell ref="C167:D167"/>
    <mergeCell ref="J168:L168"/>
    <mergeCell ref="H169:I169"/>
    <mergeCell ref="C162:D162"/>
    <mergeCell ref="E162:E163"/>
    <mergeCell ref="F162:F163"/>
    <mergeCell ref="C163:D163"/>
    <mergeCell ref="C164:D164"/>
    <mergeCell ref="E164:E165"/>
    <mergeCell ref="F164:F165"/>
    <mergeCell ref="E196:E197"/>
    <mergeCell ref="E198:E199"/>
    <mergeCell ref="E202:E203"/>
    <mergeCell ref="E204:E205"/>
    <mergeCell ref="E206:E207"/>
    <mergeCell ref="E210:E211"/>
    <mergeCell ref="E212:E213"/>
    <mergeCell ref="E214:E215"/>
    <mergeCell ref="F198:F199"/>
    <mergeCell ref="F202:F203"/>
    <mergeCell ref="F204:F205"/>
    <mergeCell ref="F206:F207"/>
    <mergeCell ref="F210:F211"/>
    <mergeCell ref="F212:F213"/>
    <mergeCell ref="F214:F215"/>
    <mergeCell ref="E186:E187"/>
    <mergeCell ref="E188:E189"/>
    <mergeCell ref="E190:E191"/>
    <mergeCell ref="F190:F191"/>
    <mergeCell ref="E194:E195"/>
    <mergeCell ref="F194:F195"/>
    <mergeCell ref="F196:F197"/>
    <mergeCell ref="H206:H207"/>
    <mergeCell ref="J208:L208"/>
    <mergeCell ref="H194:H195"/>
    <mergeCell ref="H196:H197"/>
    <mergeCell ref="H198:H199"/>
    <mergeCell ref="J200:L200"/>
    <mergeCell ref="H201:I201"/>
    <mergeCell ref="H202:H203"/>
    <mergeCell ref="H204:H205"/>
    <mergeCell ref="C209:D209"/>
    <mergeCell ref="C213:D213"/>
    <mergeCell ref="C214:D214"/>
    <mergeCell ref="H214:H215"/>
    <mergeCell ref="C215:D215"/>
    <mergeCell ref="C204:D204"/>
    <mergeCell ref="C205:D205"/>
    <mergeCell ref="C206:D206"/>
    <mergeCell ref="C207:D207"/>
    <mergeCell ref="H209:I209"/>
    <mergeCell ref="H210:H211"/>
    <mergeCell ref="H212:H213"/>
    <mergeCell ref="C177:D177"/>
    <mergeCell ref="C178:D178"/>
    <mergeCell ref="E178:E179"/>
    <mergeCell ref="F178:F179"/>
    <mergeCell ref="H178:H179"/>
    <mergeCell ref="C179:D179"/>
    <mergeCell ref="C180:D180"/>
    <mergeCell ref="E180:E181"/>
    <mergeCell ref="F180:F181"/>
    <mergeCell ref="H180:H181"/>
    <mergeCell ref="C181:D181"/>
    <mergeCell ref="E182:E183"/>
    <mergeCell ref="F182:F183"/>
    <mergeCell ref="J184:L184"/>
    <mergeCell ref="C182:D182"/>
    <mergeCell ref="C183:D183"/>
    <mergeCell ref="C185:D185"/>
    <mergeCell ref="C186:D186"/>
    <mergeCell ref="F186:F187"/>
    <mergeCell ref="C187:D187"/>
    <mergeCell ref="F188:F189"/>
    <mergeCell ref="H182:H183"/>
    <mergeCell ref="H185:I185"/>
    <mergeCell ref="H186:H187"/>
    <mergeCell ref="H188:H189"/>
    <mergeCell ref="H190:H191"/>
    <mergeCell ref="J192:L192"/>
    <mergeCell ref="H193:I193"/>
    <mergeCell ref="C188:D188"/>
    <mergeCell ref="C189:D189"/>
    <mergeCell ref="C190:D190"/>
    <mergeCell ref="C191:D191"/>
    <mergeCell ref="C193:D193"/>
    <mergeCell ref="C194:D194"/>
    <mergeCell ref="C195:D195"/>
    <mergeCell ref="C196:D196"/>
    <mergeCell ref="C197:D197"/>
    <mergeCell ref="C198:D198"/>
    <mergeCell ref="C199:D199"/>
    <mergeCell ref="C201:D201"/>
    <mergeCell ref="C202:D202"/>
    <mergeCell ref="C203:D203"/>
    <mergeCell ref="C210:D210"/>
    <mergeCell ref="C211:D211"/>
    <mergeCell ref="C212:D212"/>
    <mergeCell ref="E2:S5"/>
    <mergeCell ref="J7:L7"/>
    <mergeCell ref="C8:D8"/>
    <mergeCell ref="H8:I8"/>
    <mergeCell ref="E9:E10"/>
    <mergeCell ref="F9:F10"/>
    <mergeCell ref="H9:H10"/>
    <mergeCell ref="H13:H14"/>
    <mergeCell ref="H15:H16"/>
    <mergeCell ref="N15:S15"/>
    <mergeCell ref="J17:L17"/>
    <mergeCell ref="H18:I18"/>
    <mergeCell ref="N18:S18"/>
    <mergeCell ref="C9:D9"/>
    <mergeCell ref="C10:D10"/>
    <mergeCell ref="C11:D11"/>
    <mergeCell ref="F11:F12"/>
    <mergeCell ref="H11:H12"/>
    <mergeCell ref="C12:D12"/>
    <mergeCell ref="C13:D13"/>
    <mergeCell ref="E11:E12"/>
    <mergeCell ref="E13:E14"/>
    <mergeCell ref="F13:F14"/>
    <mergeCell ref="E15:E16"/>
    <mergeCell ref="F15:F16"/>
    <mergeCell ref="C16:D16"/>
    <mergeCell ref="C18:D18"/>
    <mergeCell ref="H19:H20"/>
    <mergeCell ref="H21:H22"/>
    <mergeCell ref="H23:H24"/>
    <mergeCell ref="H25:H26"/>
    <mergeCell ref="J27:L27"/>
    <mergeCell ref="H28:I28"/>
    <mergeCell ref="C19:D19"/>
    <mergeCell ref="E19:E20"/>
    <mergeCell ref="F19:F20"/>
    <mergeCell ref="C20:D20"/>
    <mergeCell ref="C21:D21"/>
    <mergeCell ref="E21:E22"/>
    <mergeCell ref="F21:F22"/>
    <mergeCell ref="C22:D22"/>
    <mergeCell ref="C23:D23"/>
    <mergeCell ref="E23:E24"/>
    <mergeCell ref="F23:F24"/>
    <mergeCell ref="E25:E26"/>
    <mergeCell ref="F25:F26"/>
    <mergeCell ref="C26:D26"/>
    <mergeCell ref="C48:D48"/>
    <mergeCell ref="C49:D49"/>
    <mergeCell ref="E49:E50"/>
    <mergeCell ref="F49:F50"/>
    <mergeCell ref="H49:H50"/>
    <mergeCell ref="C50:D50"/>
    <mergeCell ref="C51:D51"/>
    <mergeCell ref="E51:E52"/>
    <mergeCell ref="F51:F52"/>
    <mergeCell ref="H51:H52"/>
    <mergeCell ref="C52:D52"/>
    <mergeCell ref="C53:D53"/>
    <mergeCell ref="F53:F54"/>
    <mergeCell ref="H53:H54"/>
    <mergeCell ref="C28:D28"/>
    <mergeCell ref="C29:D29"/>
    <mergeCell ref="E29:E30"/>
    <mergeCell ref="F29:F30"/>
    <mergeCell ref="H29:H30"/>
    <mergeCell ref="C30:D30"/>
    <mergeCell ref="C31:D31"/>
    <mergeCell ref="E31:E32"/>
    <mergeCell ref="F31:F32"/>
    <mergeCell ref="H31:H32"/>
    <mergeCell ref="C32:D32"/>
    <mergeCell ref="C33:D33"/>
    <mergeCell ref="F33:F34"/>
    <mergeCell ref="H33:H34"/>
    <mergeCell ref="E33:E34"/>
    <mergeCell ref="E35:E36"/>
    <mergeCell ref="F35:F36"/>
    <mergeCell ref="H35:H36"/>
    <mergeCell ref="C36:D36"/>
    <mergeCell ref="J37:L37"/>
    <mergeCell ref="H38:I38"/>
    <mergeCell ref="C38:D38"/>
    <mergeCell ref="C39:D39"/>
    <mergeCell ref="E39:E40"/>
    <mergeCell ref="F39:F40"/>
    <mergeCell ref="H39:H40"/>
    <mergeCell ref="C40:D40"/>
    <mergeCell ref="C41:D41"/>
    <mergeCell ref="E41:E42"/>
    <mergeCell ref="F41:F42"/>
    <mergeCell ref="H41:H42"/>
    <mergeCell ref="C42:D42"/>
    <mergeCell ref="C43:D43"/>
    <mergeCell ref="F43:F44"/>
    <mergeCell ref="H43:H44"/>
    <mergeCell ref="E43:E44"/>
    <mergeCell ref="E45:E46"/>
    <mergeCell ref="F45:F46"/>
    <mergeCell ref="H45:H46"/>
    <mergeCell ref="C46:D46"/>
    <mergeCell ref="J47:L47"/>
    <mergeCell ref="H48:I48"/>
    <mergeCell ref="E53:E54"/>
    <mergeCell ref="E55:E56"/>
    <mergeCell ref="F55:F56"/>
    <mergeCell ref="H55:H56"/>
    <mergeCell ref="C56:D56"/>
    <mergeCell ref="J57:L57"/>
    <mergeCell ref="H58:I58"/>
    <mergeCell ref="C78:D78"/>
    <mergeCell ref="C79:D79"/>
    <mergeCell ref="E79:E80"/>
    <mergeCell ref="F79:F80"/>
    <mergeCell ref="H79:H80"/>
    <mergeCell ref="C80:D80"/>
    <mergeCell ref="C81:D81"/>
    <mergeCell ref="E81:E82"/>
    <mergeCell ref="F81:F82"/>
    <mergeCell ref="H81:H82"/>
    <mergeCell ref="C82:D82"/>
    <mergeCell ref="C83:D83"/>
    <mergeCell ref="F83:F84"/>
    <mergeCell ref="H83:H84"/>
    <mergeCell ref="C58:D58"/>
    <mergeCell ref="C59:D59"/>
    <mergeCell ref="E59:E60"/>
    <mergeCell ref="F59:F60"/>
    <mergeCell ref="H59:H60"/>
    <mergeCell ref="C60:D60"/>
    <mergeCell ref="C61:D61"/>
    <mergeCell ref="E61:E62"/>
    <mergeCell ref="F61:F62"/>
    <mergeCell ref="H61:H62"/>
    <mergeCell ref="C62:D62"/>
    <mergeCell ref="C63:D63"/>
    <mergeCell ref="F63:F64"/>
    <mergeCell ref="H63:H64"/>
    <mergeCell ref="E63:E64"/>
    <mergeCell ref="E65:E66"/>
    <mergeCell ref="F65:F66"/>
    <mergeCell ref="H65:H66"/>
    <mergeCell ref="C66:D66"/>
    <mergeCell ref="J67:L67"/>
    <mergeCell ref="H68:I68"/>
    <mergeCell ref="C68:D68"/>
    <mergeCell ref="C69:D69"/>
    <mergeCell ref="E69:E70"/>
    <mergeCell ref="F69:F70"/>
    <mergeCell ref="H69:H70"/>
    <mergeCell ref="C70:D70"/>
    <mergeCell ref="C71:D71"/>
    <mergeCell ref="E71:E72"/>
    <mergeCell ref="F71:F72"/>
    <mergeCell ref="H71:H72"/>
    <mergeCell ref="C72:D72"/>
    <mergeCell ref="C73:D73"/>
    <mergeCell ref="F73:F74"/>
    <mergeCell ref="H73:H74"/>
    <mergeCell ref="E73:E74"/>
    <mergeCell ref="E75:E76"/>
    <mergeCell ref="F75:F76"/>
    <mergeCell ref="H75:H76"/>
    <mergeCell ref="C76:D76"/>
    <mergeCell ref="J77:L77"/>
    <mergeCell ref="H78:I78"/>
    <mergeCell ref="E83:E84"/>
    <mergeCell ref="E85:E86"/>
    <mergeCell ref="F85:F86"/>
    <mergeCell ref="H85:H86"/>
    <mergeCell ref="C86:D86"/>
    <mergeCell ref="J87:L87"/>
    <mergeCell ref="H88:I88"/>
    <mergeCell ref="C108:D108"/>
    <mergeCell ref="C109:D109"/>
    <mergeCell ref="E109:E110"/>
    <mergeCell ref="F109:F110"/>
    <mergeCell ref="H109:H110"/>
    <mergeCell ref="C110:D110"/>
    <mergeCell ref="C111:D111"/>
    <mergeCell ref="E111:E112"/>
    <mergeCell ref="F111:F112"/>
    <mergeCell ref="H111:H112"/>
    <mergeCell ref="C112:D112"/>
    <mergeCell ref="C113:D113"/>
    <mergeCell ref="F113:F114"/>
    <mergeCell ref="H113:H114"/>
    <mergeCell ref="C88:D88"/>
    <mergeCell ref="C89:D89"/>
    <mergeCell ref="E89:E90"/>
    <mergeCell ref="F89:F90"/>
    <mergeCell ref="H89:H90"/>
    <mergeCell ref="C90:D90"/>
    <mergeCell ref="C91:D91"/>
    <mergeCell ref="E91:E92"/>
    <mergeCell ref="F91:F92"/>
    <mergeCell ref="H91:H92"/>
    <mergeCell ref="C92:D92"/>
    <mergeCell ref="C93:D93"/>
    <mergeCell ref="F93:F94"/>
    <mergeCell ref="H93:H94"/>
    <mergeCell ref="E93:E94"/>
    <mergeCell ref="E95:E96"/>
    <mergeCell ref="F95:F96"/>
    <mergeCell ref="H95:H96"/>
    <mergeCell ref="C96:D96"/>
    <mergeCell ref="J97:L97"/>
    <mergeCell ref="H98:I98"/>
    <mergeCell ref="C98:D98"/>
    <mergeCell ref="C99:D99"/>
    <mergeCell ref="E99:E100"/>
    <mergeCell ref="F99:F100"/>
    <mergeCell ref="H99:H100"/>
    <mergeCell ref="C100:D100"/>
    <mergeCell ref="C101:D101"/>
    <mergeCell ref="E101:E102"/>
    <mergeCell ref="F101:F102"/>
    <mergeCell ref="H101:H102"/>
    <mergeCell ref="C102:D102"/>
    <mergeCell ref="C103:D103"/>
    <mergeCell ref="F103:F104"/>
    <mergeCell ref="H103:H104"/>
    <mergeCell ref="E103:E104"/>
    <mergeCell ref="E105:E106"/>
    <mergeCell ref="F105:F106"/>
    <mergeCell ref="H105:H106"/>
    <mergeCell ref="C106:D106"/>
    <mergeCell ref="J107:L107"/>
    <mergeCell ref="H108:I108"/>
    <mergeCell ref="E113:E114"/>
    <mergeCell ref="E115:E116"/>
    <mergeCell ref="F115:F116"/>
    <mergeCell ref="H115:H116"/>
    <mergeCell ref="C116:D116"/>
    <mergeCell ref="J117:L117"/>
    <mergeCell ref="H118:I11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32.88"/>
    <col customWidth="1" min="10" max="12" width="9.5"/>
    <col customWidth="1" min="13" max="13" width="3.25"/>
    <col customWidth="1" min="15" max="15" width="28.88"/>
  </cols>
  <sheetData>
    <row r="1" ht="48.75" customHeight="1">
      <c r="A1" s="1">
        <v>12.0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64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65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66</v>
      </c>
      <c r="C9" s="19" t="s">
        <v>67</v>
      </c>
      <c r="D9" s="12"/>
      <c r="E9" s="20" t="s">
        <v>50</v>
      </c>
      <c r="F9" s="21">
        <v>0.7638888888888888</v>
      </c>
      <c r="G9" s="22"/>
      <c r="H9" s="23" t="s">
        <v>68</v>
      </c>
      <c r="I9" s="24" t="s">
        <v>66</v>
      </c>
      <c r="J9" s="25"/>
      <c r="K9" s="25"/>
      <c r="L9" s="25"/>
      <c r="M9" s="22"/>
      <c r="N9" s="26">
        <v>1.0</v>
      </c>
      <c r="O9" s="27" t="s">
        <v>69</v>
      </c>
      <c r="P9" s="26">
        <v>3.0</v>
      </c>
      <c r="Q9" s="28">
        <v>7.0</v>
      </c>
      <c r="R9" s="29">
        <f>0+59+63+56</f>
        <v>178</v>
      </c>
      <c r="S9" s="30">
        <f>0+54+18+60</f>
        <v>132</v>
      </c>
    </row>
    <row r="10" ht="48.75" customHeight="1">
      <c r="A10" s="17">
        <v>2.0</v>
      </c>
      <c r="B10" s="18" t="s">
        <v>69</v>
      </c>
      <c r="C10" s="19" t="s">
        <v>70</v>
      </c>
      <c r="D10" s="12"/>
      <c r="E10" s="31"/>
      <c r="F10" s="31"/>
      <c r="G10" s="22"/>
      <c r="H10" s="31"/>
      <c r="I10" s="24" t="s">
        <v>71</v>
      </c>
      <c r="J10" s="25"/>
      <c r="K10" s="25"/>
      <c r="L10" s="25"/>
      <c r="M10" s="22"/>
      <c r="N10" s="26">
        <v>2.0</v>
      </c>
      <c r="O10" s="27" t="s">
        <v>72</v>
      </c>
      <c r="P10" s="26">
        <v>3.0</v>
      </c>
      <c r="Q10" s="28">
        <v>7.0</v>
      </c>
      <c r="R10" s="29">
        <f>0+54+59+63</f>
        <v>176</v>
      </c>
      <c r="S10" s="30">
        <f>0+50+55+24</f>
        <v>129</v>
      </c>
    </row>
    <row r="11" ht="48.75" customHeight="1">
      <c r="A11" s="17">
        <v>3.0</v>
      </c>
      <c r="B11" s="18" t="s">
        <v>72</v>
      </c>
      <c r="C11" s="19" t="s">
        <v>73</v>
      </c>
      <c r="D11" s="12"/>
      <c r="E11" s="32" t="s">
        <v>50</v>
      </c>
      <c r="F11" s="33">
        <v>0.7986111111111112</v>
      </c>
      <c r="G11" s="34"/>
      <c r="H11" s="35" t="s">
        <v>35</v>
      </c>
      <c r="I11" s="18" t="s">
        <v>74</v>
      </c>
      <c r="J11" s="36"/>
      <c r="K11" s="36"/>
      <c r="L11" s="36"/>
      <c r="M11" s="34"/>
      <c r="N11" s="26">
        <v>3.0</v>
      </c>
      <c r="O11" s="27" t="s">
        <v>71</v>
      </c>
      <c r="P11" s="26">
        <v>2.0</v>
      </c>
      <c r="Q11" s="28">
        <v>6.0</v>
      </c>
      <c r="R11" s="29">
        <f>0+55+63+60</f>
        <v>178</v>
      </c>
      <c r="S11" s="30">
        <f>0+53+41+56</f>
        <v>150</v>
      </c>
    </row>
    <row r="12" ht="48.75" customHeight="1">
      <c r="A12" s="17">
        <v>4.0</v>
      </c>
      <c r="B12" s="18" t="s">
        <v>74</v>
      </c>
      <c r="C12" s="19" t="s">
        <v>75</v>
      </c>
      <c r="D12" s="12"/>
      <c r="E12" s="31"/>
      <c r="F12" s="31"/>
      <c r="G12" s="34"/>
      <c r="H12" s="31"/>
      <c r="I12" s="18" t="s">
        <v>76</v>
      </c>
      <c r="J12" s="36"/>
      <c r="K12" s="36"/>
      <c r="L12" s="36"/>
      <c r="M12" s="34"/>
      <c r="N12" s="26">
        <v>4.0</v>
      </c>
      <c r="O12" s="27" t="s">
        <v>66</v>
      </c>
      <c r="P12" s="26">
        <v>1.0</v>
      </c>
      <c r="Q12" s="28">
        <v>4.0</v>
      </c>
      <c r="R12" s="29">
        <f>0+54+55+56</f>
        <v>165</v>
      </c>
      <c r="S12" s="30">
        <f>0+59+59+57</f>
        <v>175</v>
      </c>
    </row>
    <row r="13" ht="48.75" customHeight="1">
      <c r="A13" s="17">
        <v>5.0</v>
      </c>
      <c r="B13" s="18" t="s">
        <v>76</v>
      </c>
      <c r="C13" s="19" t="s">
        <v>77</v>
      </c>
      <c r="D13" s="12"/>
      <c r="E13" s="20" t="s">
        <v>50</v>
      </c>
      <c r="F13" s="21">
        <v>0.8333333333333334</v>
      </c>
      <c r="G13" s="22"/>
      <c r="H13" s="23" t="s">
        <v>37</v>
      </c>
      <c r="I13" s="24" t="s">
        <v>69</v>
      </c>
      <c r="J13" s="25"/>
      <c r="K13" s="25"/>
      <c r="L13" s="25"/>
      <c r="M13" s="22"/>
      <c r="N13" s="26">
        <v>5.0</v>
      </c>
      <c r="O13" s="27" t="s">
        <v>74</v>
      </c>
      <c r="P13" s="26">
        <v>0.0</v>
      </c>
      <c r="Q13" s="28">
        <v>2.0</v>
      </c>
      <c r="R13" s="29">
        <f>0+50+41+57</f>
        <v>148</v>
      </c>
      <c r="S13" s="30">
        <f>0+54+63+56</f>
        <v>173</v>
      </c>
    </row>
    <row r="14" ht="48.75" customHeight="1">
      <c r="A14" s="17">
        <v>6.0</v>
      </c>
      <c r="B14" s="18" t="s">
        <v>71</v>
      </c>
      <c r="C14" s="19" t="s">
        <v>26</v>
      </c>
      <c r="D14" s="12"/>
      <c r="E14" s="31"/>
      <c r="F14" s="31"/>
      <c r="G14" s="22"/>
      <c r="H14" s="31"/>
      <c r="I14" s="24" t="s">
        <v>72</v>
      </c>
      <c r="J14" s="25"/>
      <c r="K14" s="25"/>
      <c r="L14" s="25"/>
      <c r="M14" s="22"/>
      <c r="N14" s="26">
        <v>6.0</v>
      </c>
      <c r="O14" s="27" t="s">
        <v>76</v>
      </c>
      <c r="P14" s="26">
        <v>0.0</v>
      </c>
      <c r="Q14" s="28">
        <v>0.0</v>
      </c>
      <c r="R14" s="29">
        <f>0+53+18+24</f>
        <v>95</v>
      </c>
      <c r="S14" s="30">
        <f>0+55+63+63</f>
        <v>181</v>
      </c>
    </row>
    <row r="15" ht="48.75" customHeight="1"/>
    <row r="16" ht="48.75" customHeight="1"/>
    <row r="17" ht="48.75" customHeight="1"/>
    <row r="18" ht="48.75" customHeight="1"/>
    <row r="19" ht="48.75" customHeight="1"/>
    <row r="20" ht="48.75" customHeight="1"/>
    <row r="21" ht="48.75" customHeight="1"/>
    <row r="22" ht="48.75" customHeight="1"/>
    <row r="23" ht="48.75" customHeight="1"/>
    <row r="24" ht="48.75" customHeight="1"/>
    <row r="25" ht="48.75" customHeight="1"/>
    <row r="26" ht="48.75" customHeight="1"/>
    <row r="27" ht="48.75" customHeight="1"/>
    <row r="28" ht="48.75" customHeight="1"/>
    <row r="29" ht="48.75" customHeight="1"/>
    <row r="30" ht="48.75" customHeight="1"/>
    <row r="31" ht="48.75" customHeight="1"/>
    <row r="32" ht="48.75" customHeight="1"/>
    <row r="33" ht="48.75" customHeight="1"/>
    <row r="34" ht="48.75" customHeight="1"/>
    <row r="35" ht="48.75" customHeight="1"/>
    <row r="36" ht="48.75" customHeight="1"/>
    <row r="37" ht="48.75" customHeight="1"/>
  </sheetData>
  <mergeCells count="19">
    <mergeCell ref="E2:S5"/>
    <mergeCell ref="J7:L7"/>
    <mergeCell ref="C8:D8"/>
    <mergeCell ref="H8:I8"/>
    <mergeCell ref="E9:E10"/>
    <mergeCell ref="F9:F10"/>
    <mergeCell ref="H9:H10"/>
    <mergeCell ref="E11:E12"/>
    <mergeCell ref="E13:E14"/>
    <mergeCell ref="F13:F14"/>
    <mergeCell ref="C13:D13"/>
    <mergeCell ref="C14:D14"/>
    <mergeCell ref="C9:D9"/>
    <mergeCell ref="C10:D10"/>
    <mergeCell ref="C11:D11"/>
    <mergeCell ref="F11:F12"/>
    <mergeCell ref="H11:H12"/>
    <mergeCell ref="C12:D12"/>
    <mergeCell ref="H13:H14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33.13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64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78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66</v>
      </c>
      <c r="C9" s="19" t="s">
        <v>67</v>
      </c>
      <c r="D9" s="12"/>
      <c r="E9" s="53" t="s">
        <v>50</v>
      </c>
      <c r="F9" s="54">
        <v>0.7638888888888888</v>
      </c>
      <c r="G9" s="55">
        <v>0.0</v>
      </c>
      <c r="H9" s="56" t="s">
        <v>30</v>
      </c>
      <c r="I9" s="57" t="s">
        <v>66</v>
      </c>
      <c r="J9" s="58">
        <v>16.0</v>
      </c>
      <c r="K9" s="58">
        <v>17.0</v>
      </c>
      <c r="L9" s="58">
        <v>21.0</v>
      </c>
      <c r="M9" s="55">
        <v>1.0</v>
      </c>
      <c r="N9" s="26">
        <v>1.0</v>
      </c>
      <c r="O9" s="27" t="s">
        <v>69</v>
      </c>
      <c r="P9" s="26">
        <v>3.0</v>
      </c>
      <c r="Q9" s="28">
        <v>7.0</v>
      </c>
      <c r="R9" s="29">
        <f>0+59+63+56</f>
        <v>178</v>
      </c>
      <c r="S9" s="30">
        <f>0+54+18+60</f>
        <v>132</v>
      </c>
    </row>
    <row r="10" ht="48.75" customHeight="1">
      <c r="A10" s="17">
        <v>2.0</v>
      </c>
      <c r="B10" s="18" t="s">
        <v>69</v>
      </c>
      <c r="C10" s="19" t="s">
        <v>70</v>
      </c>
      <c r="D10" s="12"/>
      <c r="E10" s="31"/>
      <c r="F10" s="31"/>
      <c r="G10" s="55">
        <v>1.0</v>
      </c>
      <c r="H10" s="31"/>
      <c r="I10" s="57" t="s">
        <v>69</v>
      </c>
      <c r="J10" s="58">
        <v>21.0</v>
      </c>
      <c r="K10" s="58">
        <v>21.0</v>
      </c>
      <c r="L10" s="58">
        <v>17.0</v>
      </c>
      <c r="M10" s="55">
        <v>2.0</v>
      </c>
      <c r="N10" s="26">
        <v>2.0</v>
      </c>
      <c r="O10" s="27" t="s">
        <v>72</v>
      </c>
      <c r="P10" s="26">
        <v>3.0</v>
      </c>
      <c r="Q10" s="28">
        <v>7.0</v>
      </c>
      <c r="R10" s="29">
        <f>0+54+59+63</f>
        <v>176</v>
      </c>
      <c r="S10" s="30">
        <f>0+50+55+24</f>
        <v>129</v>
      </c>
    </row>
    <row r="11" ht="48.75" customHeight="1">
      <c r="A11" s="17">
        <v>3.0</v>
      </c>
      <c r="B11" s="18" t="s">
        <v>76</v>
      </c>
      <c r="C11" s="19" t="s">
        <v>77</v>
      </c>
      <c r="D11" s="12"/>
      <c r="E11" s="32" t="s">
        <v>50</v>
      </c>
      <c r="F11" s="33">
        <v>0.7986111111111112</v>
      </c>
      <c r="G11" s="34">
        <v>1.0</v>
      </c>
      <c r="H11" s="35" t="s">
        <v>31</v>
      </c>
      <c r="I11" s="18" t="s">
        <v>72</v>
      </c>
      <c r="J11" s="36">
        <v>21.0</v>
      </c>
      <c r="K11" s="36">
        <v>21.0</v>
      </c>
      <c r="L11" s="36">
        <v>12.0</v>
      </c>
      <c r="M11" s="34">
        <v>2.0</v>
      </c>
      <c r="N11" s="26">
        <v>3.0</v>
      </c>
      <c r="O11" s="27" t="s">
        <v>71</v>
      </c>
      <c r="P11" s="26">
        <v>2.0</v>
      </c>
      <c r="Q11" s="28">
        <v>6.0</v>
      </c>
      <c r="R11" s="29">
        <f>0+55+63+60</f>
        <v>178</v>
      </c>
      <c r="S11" s="30">
        <f>0+53+41+56</f>
        <v>150</v>
      </c>
    </row>
    <row r="12" ht="48.75" customHeight="1">
      <c r="A12" s="17">
        <v>4.0</v>
      </c>
      <c r="B12" s="18" t="s">
        <v>74</v>
      </c>
      <c r="C12" s="19" t="s">
        <v>75</v>
      </c>
      <c r="D12" s="12"/>
      <c r="E12" s="31"/>
      <c r="F12" s="31"/>
      <c r="G12" s="34">
        <v>0.0</v>
      </c>
      <c r="H12" s="31"/>
      <c r="I12" s="18" t="s">
        <v>74</v>
      </c>
      <c r="J12" s="36">
        <v>15.0</v>
      </c>
      <c r="K12" s="36">
        <v>14.0</v>
      </c>
      <c r="L12" s="36">
        <v>21.0</v>
      </c>
      <c r="M12" s="34">
        <v>1.0</v>
      </c>
      <c r="N12" s="26">
        <v>4.0</v>
      </c>
      <c r="O12" s="27" t="s">
        <v>66</v>
      </c>
      <c r="P12" s="26">
        <v>1.0</v>
      </c>
      <c r="Q12" s="28">
        <v>4.0</v>
      </c>
      <c r="R12" s="29">
        <f>0+54+55+56</f>
        <v>165</v>
      </c>
      <c r="S12" s="30">
        <f>0+59+59+57</f>
        <v>175</v>
      </c>
    </row>
    <row r="13" ht="48.75" customHeight="1">
      <c r="A13" s="17">
        <v>5.0</v>
      </c>
      <c r="B13" s="18" t="s">
        <v>72</v>
      </c>
      <c r="C13" s="19" t="s">
        <v>73</v>
      </c>
      <c r="D13" s="12"/>
      <c r="E13" s="53" t="s">
        <v>50</v>
      </c>
      <c r="F13" s="54">
        <v>0.8333333333333334</v>
      </c>
      <c r="G13" s="55">
        <v>0.0</v>
      </c>
      <c r="H13" s="56" t="s">
        <v>79</v>
      </c>
      <c r="I13" s="18" t="s">
        <v>76</v>
      </c>
      <c r="J13" s="58">
        <v>19.0</v>
      </c>
      <c r="K13" s="58">
        <v>13.0</v>
      </c>
      <c r="L13" s="58">
        <v>21.0</v>
      </c>
      <c r="M13" s="55">
        <v>1.0</v>
      </c>
      <c r="N13" s="26">
        <v>5.0</v>
      </c>
      <c r="O13" s="27" t="s">
        <v>74</v>
      </c>
      <c r="P13" s="26">
        <v>0.0</v>
      </c>
      <c r="Q13" s="28">
        <v>2.0</v>
      </c>
      <c r="R13" s="29">
        <f>0+50+41+57</f>
        <v>148</v>
      </c>
      <c r="S13" s="30">
        <f>0+54+63+56</f>
        <v>173</v>
      </c>
    </row>
    <row r="14" ht="48.75" customHeight="1">
      <c r="A14" s="17">
        <v>6.0</v>
      </c>
      <c r="B14" s="18" t="s">
        <v>71</v>
      </c>
      <c r="C14" s="19" t="s">
        <v>26</v>
      </c>
      <c r="D14" s="12"/>
      <c r="E14" s="31"/>
      <c r="F14" s="31"/>
      <c r="G14" s="55">
        <v>1.0</v>
      </c>
      <c r="H14" s="31"/>
      <c r="I14" s="57" t="s">
        <v>71</v>
      </c>
      <c r="J14" s="58">
        <v>21.0</v>
      </c>
      <c r="K14" s="58">
        <v>21.0</v>
      </c>
      <c r="L14" s="58">
        <v>13.0</v>
      </c>
      <c r="M14" s="55">
        <v>2.0</v>
      </c>
      <c r="N14" s="26">
        <v>6.0</v>
      </c>
      <c r="O14" s="27" t="s">
        <v>76</v>
      </c>
      <c r="P14" s="26">
        <v>0.0</v>
      </c>
      <c r="Q14" s="28">
        <v>0.0</v>
      </c>
      <c r="R14" s="29">
        <f>0+53+18+24</f>
        <v>95</v>
      </c>
      <c r="S14" s="30">
        <f>0+55+63+63</f>
        <v>181</v>
      </c>
    </row>
    <row r="15" ht="48.75" customHeight="1">
      <c r="A15" s="6"/>
      <c r="B15" s="2"/>
      <c r="C15" s="2"/>
      <c r="D15" s="2"/>
      <c r="E15" s="2"/>
      <c r="F15" s="2"/>
      <c r="G15" s="2"/>
      <c r="H15" s="2"/>
      <c r="J15" s="7" t="s">
        <v>2</v>
      </c>
    </row>
    <row r="16" ht="48.75" customHeight="1">
      <c r="A16" s="8" t="s">
        <v>3</v>
      </c>
      <c r="B16" s="8" t="s">
        <v>4</v>
      </c>
      <c r="C16" s="8" t="s">
        <v>5</v>
      </c>
      <c r="E16" s="9"/>
      <c r="F16" s="9"/>
      <c r="G16" s="10" t="s">
        <v>6</v>
      </c>
      <c r="H16" s="11" t="s">
        <v>80</v>
      </c>
      <c r="I16" s="12"/>
      <c r="J16" s="13">
        <v>1.0</v>
      </c>
      <c r="K16" s="13">
        <v>2.0</v>
      </c>
      <c r="L16" s="13">
        <v>3.0</v>
      </c>
      <c r="M16" s="10" t="s">
        <v>8</v>
      </c>
      <c r="N16" s="14"/>
      <c r="O16" s="14"/>
      <c r="P16" s="15"/>
      <c r="Q16" s="15"/>
      <c r="R16" s="16"/>
      <c r="S16" s="16"/>
    </row>
    <row r="17" ht="48.75" customHeight="1">
      <c r="A17" s="17">
        <v>1.0</v>
      </c>
      <c r="B17" s="18" t="s">
        <v>66</v>
      </c>
      <c r="C17" s="19" t="s">
        <v>67</v>
      </c>
      <c r="D17" s="12"/>
      <c r="E17" s="20" t="s">
        <v>50</v>
      </c>
      <c r="F17" s="21">
        <v>0.7638888888888888</v>
      </c>
      <c r="G17" s="22">
        <v>0.0</v>
      </c>
      <c r="H17" s="23" t="s">
        <v>81</v>
      </c>
      <c r="I17" s="24" t="s">
        <v>74</v>
      </c>
      <c r="J17" s="25">
        <v>13.0</v>
      </c>
      <c r="K17" s="25">
        <v>11.0</v>
      </c>
      <c r="L17" s="25">
        <v>17.0</v>
      </c>
      <c r="M17" s="22">
        <v>0.0</v>
      </c>
      <c r="N17" s="26"/>
      <c r="O17" s="27"/>
      <c r="P17" s="26"/>
      <c r="Q17" s="28"/>
      <c r="R17" s="29"/>
      <c r="S17" s="30"/>
    </row>
    <row r="18" ht="48.75" customHeight="1">
      <c r="A18" s="17">
        <v>2.0</v>
      </c>
      <c r="B18" s="18" t="s">
        <v>69</v>
      </c>
      <c r="C18" s="19" t="s">
        <v>70</v>
      </c>
      <c r="D18" s="12"/>
      <c r="E18" s="31"/>
      <c r="F18" s="31"/>
      <c r="G18" s="22">
        <v>1.0</v>
      </c>
      <c r="H18" s="31"/>
      <c r="I18" s="24" t="s">
        <v>71</v>
      </c>
      <c r="J18" s="25">
        <v>21.0</v>
      </c>
      <c r="K18" s="25">
        <v>21.0</v>
      </c>
      <c r="L18" s="25">
        <v>21.0</v>
      </c>
      <c r="M18" s="22">
        <v>3.0</v>
      </c>
      <c r="N18" s="26"/>
      <c r="O18" s="27"/>
      <c r="P18" s="26"/>
      <c r="Q18" s="28"/>
      <c r="R18" s="29"/>
      <c r="S18" s="30"/>
    </row>
    <row r="19" ht="48.75" customHeight="1">
      <c r="A19" s="17">
        <v>3.0</v>
      </c>
      <c r="B19" s="18" t="s">
        <v>72</v>
      </c>
      <c r="C19" s="19" t="s">
        <v>73</v>
      </c>
      <c r="D19" s="12"/>
      <c r="E19" s="32" t="s">
        <v>50</v>
      </c>
      <c r="F19" s="33">
        <v>0.7986111111111112</v>
      </c>
      <c r="G19" s="34">
        <v>1.0</v>
      </c>
      <c r="H19" s="35" t="s">
        <v>18</v>
      </c>
      <c r="I19" s="18" t="s">
        <v>69</v>
      </c>
      <c r="J19" s="36">
        <v>21.0</v>
      </c>
      <c r="K19" s="36">
        <v>21.0</v>
      </c>
      <c r="L19" s="36">
        <v>21.0</v>
      </c>
      <c r="M19" s="34">
        <v>3.0</v>
      </c>
      <c r="N19" s="26"/>
      <c r="O19" s="27"/>
      <c r="P19" s="26"/>
      <c r="Q19" s="28"/>
      <c r="R19" s="29"/>
      <c r="S19" s="30"/>
    </row>
    <row r="20" ht="48.75" customHeight="1">
      <c r="A20" s="17">
        <v>4.0</v>
      </c>
      <c r="B20" s="18" t="s">
        <v>74</v>
      </c>
      <c r="C20" s="19" t="s">
        <v>75</v>
      </c>
      <c r="D20" s="12"/>
      <c r="E20" s="31"/>
      <c r="F20" s="31"/>
      <c r="G20" s="34">
        <v>0.0</v>
      </c>
      <c r="H20" s="31"/>
      <c r="I20" s="18" t="s">
        <v>76</v>
      </c>
      <c r="J20" s="36">
        <v>7.0</v>
      </c>
      <c r="K20" s="36">
        <v>5.0</v>
      </c>
      <c r="L20" s="36">
        <v>6.0</v>
      </c>
      <c r="M20" s="34">
        <v>0.0</v>
      </c>
      <c r="N20" s="26"/>
      <c r="O20" s="27"/>
      <c r="P20" s="26"/>
      <c r="Q20" s="28"/>
      <c r="R20" s="29"/>
      <c r="S20" s="30"/>
    </row>
    <row r="21" ht="48.75" customHeight="1">
      <c r="A21" s="17">
        <v>5.0</v>
      </c>
      <c r="B21" s="18" t="s">
        <v>76</v>
      </c>
      <c r="C21" s="19" t="s">
        <v>77</v>
      </c>
      <c r="D21" s="12"/>
      <c r="E21" s="20" t="s">
        <v>50</v>
      </c>
      <c r="F21" s="21">
        <v>0.8333333333333334</v>
      </c>
      <c r="G21" s="22">
        <v>0.0</v>
      </c>
      <c r="H21" s="23" t="s">
        <v>28</v>
      </c>
      <c r="I21" s="24" t="s">
        <v>66</v>
      </c>
      <c r="J21" s="25">
        <v>21.0</v>
      </c>
      <c r="K21" s="25">
        <v>17.0</v>
      </c>
      <c r="L21" s="25">
        <v>17.0</v>
      </c>
      <c r="M21" s="22">
        <v>1.0</v>
      </c>
      <c r="N21" s="26"/>
      <c r="O21" s="27"/>
      <c r="P21" s="26"/>
      <c r="Q21" s="28"/>
      <c r="R21" s="29"/>
      <c r="S21" s="30"/>
    </row>
    <row r="22" ht="48.75" customHeight="1">
      <c r="A22" s="17">
        <v>6.0</v>
      </c>
      <c r="B22" s="18" t="s">
        <v>71</v>
      </c>
      <c r="C22" s="19" t="s">
        <v>26</v>
      </c>
      <c r="D22" s="12"/>
      <c r="E22" s="31"/>
      <c r="F22" s="31"/>
      <c r="G22" s="22">
        <v>1.0</v>
      </c>
      <c r="H22" s="31"/>
      <c r="I22" s="24" t="s">
        <v>72</v>
      </c>
      <c r="J22" s="25">
        <v>17.0</v>
      </c>
      <c r="K22" s="25">
        <v>21.0</v>
      </c>
      <c r="L22" s="25">
        <v>21.0</v>
      </c>
      <c r="M22" s="22">
        <v>2.0</v>
      </c>
      <c r="N22" s="26"/>
      <c r="O22" s="27"/>
      <c r="P22" s="26"/>
      <c r="Q22" s="28"/>
      <c r="R22" s="29"/>
      <c r="S22" s="30"/>
    </row>
    <row r="23" ht="48.75" customHeight="1">
      <c r="A23" s="6"/>
      <c r="B23" s="2"/>
      <c r="C23" s="2"/>
      <c r="D23" s="2"/>
      <c r="E23" s="2"/>
      <c r="F23" s="2"/>
      <c r="G23" s="2"/>
      <c r="H23" s="2"/>
      <c r="J23" s="7" t="s">
        <v>2</v>
      </c>
      <c r="N23" s="44"/>
    </row>
    <row r="24" ht="48.75" customHeight="1">
      <c r="A24" s="8" t="s">
        <v>3</v>
      </c>
      <c r="B24" s="8" t="s">
        <v>4</v>
      </c>
      <c r="C24" s="8" t="s">
        <v>5</v>
      </c>
      <c r="E24" s="9"/>
      <c r="F24" s="9"/>
      <c r="G24" s="10" t="s">
        <v>6</v>
      </c>
      <c r="H24" s="11" t="s">
        <v>82</v>
      </c>
      <c r="I24" s="12"/>
      <c r="J24" s="13">
        <v>1.0</v>
      </c>
      <c r="K24" s="13">
        <v>2.0</v>
      </c>
      <c r="L24" s="13">
        <v>3.0</v>
      </c>
      <c r="M24" s="10" t="s">
        <v>8</v>
      </c>
      <c r="N24" s="39"/>
      <c r="O24" s="38"/>
      <c r="P24" s="45"/>
      <c r="Q24" s="46"/>
      <c r="R24" s="47"/>
      <c r="S24" s="48"/>
    </row>
    <row r="25" ht="48.75" customHeight="1">
      <c r="A25" s="17">
        <v>1.0</v>
      </c>
      <c r="B25" s="18" t="s">
        <v>66</v>
      </c>
      <c r="C25" s="19" t="s">
        <v>67</v>
      </c>
      <c r="D25" s="12"/>
      <c r="E25" s="20" t="s">
        <v>50</v>
      </c>
      <c r="F25" s="21">
        <v>0.7638888888888888</v>
      </c>
      <c r="G25" s="22">
        <v>1.0</v>
      </c>
      <c r="H25" s="23" t="s">
        <v>38</v>
      </c>
      <c r="I25" s="24" t="s">
        <v>66</v>
      </c>
      <c r="J25" s="25">
        <v>21.0</v>
      </c>
      <c r="K25" s="25">
        <v>21.0</v>
      </c>
      <c r="L25" s="25">
        <v>14.0</v>
      </c>
      <c r="M25" s="22">
        <v>2.0</v>
      </c>
    </row>
    <row r="26" ht="48.75" customHeight="1">
      <c r="A26" s="17">
        <v>2.0</v>
      </c>
      <c r="B26" s="18" t="s">
        <v>69</v>
      </c>
      <c r="C26" s="19" t="s">
        <v>70</v>
      </c>
      <c r="D26" s="12"/>
      <c r="E26" s="31"/>
      <c r="F26" s="31"/>
      <c r="G26" s="22">
        <v>0.0</v>
      </c>
      <c r="H26" s="31"/>
      <c r="I26" s="24" t="s">
        <v>74</v>
      </c>
      <c r="J26" s="25">
        <v>18.0</v>
      </c>
      <c r="K26" s="25">
        <v>18.0</v>
      </c>
      <c r="L26" s="25">
        <v>21.0</v>
      </c>
      <c r="M26" s="22">
        <v>1.0</v>
      </c>
    </row>
    <row r="27" ht="48.75" customHeight="1">
      <c r="A27" s="17">
        <v>3.0</v>
      </c>
      <c r="B27" s="18" t="s">
        <v>72</v>
      </c>
      <c r="C27" s="19" t="s">
        <v>73</v>
      </c>
      <c r="D27" s="12"/>
      <c r="E27" s="32" t="s">
        <v>50</v>
      </c>
      <c r="F27" s="33">
        <v>0.7986111111111112</v>
      </c>
      <c r="G27" s="34">
        <v>1.0</v>
      </c>
      <c r="H27" s="35" t="s">
        <v>32</v>
      </c>
      <c r="I27" s="18" t="s">
        <v>72</v>
      </c>
      <c r="J27" s="36">
        <v>21.0</v>
      </c>
      <c r="K27" s="36">
        <v>21.0</v>
      </c>
      <c r="L27" s="36">
        <v>21.0</v>
      </c>
      <c r="M27" s="34">
        <v>3.0</v>
      </c>
    </row>
    <row r="28" ht="48.75" customHeight="1">
      <c r="A28" s="17">
        <v>4.0</v>
      </c>
      <c r="B28" s="18" t="s">
        <v>74</v>
      </c>
      <c r="C28" s="19" t="s">
        <v>75</v>
      </c>
      <c r="D28" s="12"/>
      <c r="E28" s="31"/>
      <c r="F28" s="31"/>
      <c r="G28" s="34">
        <v>0.0</v>
      </c>
      <c r="H28" s="31"/>
      <c r="I28" s="18" t="s">
        <v>76</v>
      </c>
      <c r="J28" s="36">
        <v>4.0</v>
      </c>
      <c r="K28" s="36">
        <v>6.0</v>
      </c>
      <c r="L28" s="36">
        <v>14.0</v>
      </c>
      <c r="M28" s="34">
        <v>0.0</v>
      </c>
    </row>
    <row r="29" ht="48.75" customHeight="1">
      <c r="A29" s="17">
        <v>5.0</v>
      </c>
      <c r="B29" s="18" t="s">
        <v>76</v>
      </c>
      <c r="C29" s="19" t="s">
        <v>77</v>
      </c>
      <c r="D29" s="12"/>
      <c r="E29" s="20" t="s">
        <v>50</v>
      </c>
      <c r="F29" s="21">
        <v>0.8333333333333334</v>
      </c>
      <c r="G29" s="22">
        <v>1.0</v>
      </c>
      <c r="H29" s="23" t="s">
        <v>83</v>
      </c>
      <c r="I29" s="24" t="s">
        <v>69</v>
      </c>
      <c r="J29" s="25">
        <v>21.0</v>
      </c>
      <c r="K29" s="25">
        <v>12.0</v>
      </c>
      <c r="L29" s="25">
        <v>23.0</v>
      </c>
      <c r="M29" s="22">
        <v>2.0</v>
      </c>
    </row>
    <row r="30" ht="48.75" customHeight="1">
      <c r="A30" s="17">
        <v>6.0</v>
      </c>
      <c r="B30" s="18" t="s">
        <v>71</v>
      </c>
      <c r="C30" s="19" t="s">
        <v>26</v>
      </c>
      <c r="D30" s="12"/>
      <c r="E30" s="31"/>
      <c r="F30" s="31"/>
      <c r="G30" s="22">
        <v>0.0</v>
      </c>
      <c r="H30" s="31"/>
      <c r="I30" s="24" t="s">
        <v>71</v>
      </c>
      <c r="J30" s="25">
        <v>17.0</v>
      </c>
      <c r="K30" s="25">
        <v>21.0</v>
      </c>
      <c r="L30" s="25">
        <v>22.0</v>
      </c>
      <c r="M30" s="22">
        <v>1.0</v>
      </c>
    </row>
    <row r="31" ht="48.75" customHeight="1">
      <c r="A31" s="6"/>
      <c r="B31" s="2"/>
      <c r="C31" s="2"/>
      <c r="D31" s="2"/>
      <c r="E31" s="2"/>
      <c r="F31" s="2"/>
      <c r="G31" s="2"/>
      <c r="H31" s="2"/>
      <c r="J31" s="7" t="s">
        <v>2</v>
      </c>
    </row>
    <row r="32" ht="48.75" customHeight="1">
      <c r="A32" s="8" t="s">
        <v>3</v>
      </c>
      <c r="B32" s="8" t="s">
        <v>4</v>
      </c>
      <c r="C32" s="8" t="s">
        <v>5</v>
      </c>
      <c r="E32" s="9"/>
      <c r="F32" s="9"/>
      <c r="G32" s="10" t="s">
        <v>6</v>
      </c>
      <c r="H32" s="11" t="s">
        <v>65</v>
      </c>
      <c r="I32" s="12"/>
      <c r="J32" s="13">
        <v>1.0</v>
      </c>
      <c r="K32" s="13">
        <v>2.0</v>
      </c>
      <c r="L32" s="13">
        <v>3.0</v>
      </c>
      <c r="M32" s="10" t="s">
        <v>8</v>
      </c>
    </row>
    <row r="33" ht="48.75" customHeight="1">
      <c r="A33" s="17">
        <v>1.0</v>
      </c>
      <c r="B33" s="18" t="s">
        <v>66</v>
      </c>
      <c r="C33" s="19" t="s">
        <v>67</v>
      </c>
      <c r="D33" s="12"/>
      <c r="E33" s="53" t="s">
        <v>50</v>
      </c>
      <c r="F33" s="54">
        <v>0.7638888888888888</v>
      </c>
      <c r="G33" s="55"/>
      <c r="H33" s="23" t="s">
        <v>68</v>
      </c>
      <c r="I33" s="24" t="s">
        <v>66</v>
      </c>
      <c r="J33" s="25"/>
      <c r="K33" s="25"/>
      <c r="L33" s="58"/>
      <c r="M33" s="55"/>
    </row>
    <row r="34" ht="48.75" customHeight="1">
      <c r="A34" s="17">
        <v>2.0</v>
      </c>
      <c r="B34" s="18" t="s">
        <v>69</v>
      </c>
      <c r="C34" s="19" t="s">
        <v>70</v>
      </c>
      <c r="D34" s="12"/>
      <c r="E34" s="31"/>
      <c r="F34" s="31"/>
      <c r="G34" s="55"/>
      <c r="H34" s="31"/>
      <c r="I34" s="24" t="s">
        <v>71</v>
      </c>
      <c r="J34" s="25"/>
      <c r="K34" s="25"/>
      <c r="L34" s="58"/>
      <c r="M34" s="55"/>
    </row>
    <row r="35" ht="48.75" customHeight="1">
      <c r="A35" s="17">
        <v>3.0</v>
      </c>
      <c r="B35" s="18" t="s">
        <v>72</v>
      </c>
      <c r="C35" s="19" t="s">
        <v>73</v>
      </c>
      <c r="D35" s="12"/>
      <c r="E35" s="32" t="s">
        <v>50</v>
      </c>
      <c r="F35" s="33">
        <v>0.7986111111111112</v>
      </c>
      <c r="G35" s="34"/>
      <c r="H35" s="35" t="s">
        <v>35</v>
      </c>
      <c r="I35" s="18" t="s">
        <v>74</v>
      </c>
      <c r="J35" s="36"/>
      <c r="K35" s="36"/>
      <c r="L35" s="36"/>
      <c r="M35" s="34"/>
    </row>
    <row r="36" ht="48.75" customHeight="1">
      <c r="A36" s="17">
        <v>4.0</v>
      </c>
      <c r="B36" s="18" t="s">
        <v>74</v>
      </c>
      <c r="C36" s="19" t="s">
        <v>75</v>
      </c>
      <c r="D36" s="12"/>
      <c r="E36" s="31"/>
      <c r="F36" s="31"/>
      <c r="G36" s="34"/>
      <c r="H36" s="31"/>
      <c r="I36" s="18" t="s">
        <v>76</v>
      </c>
      <c r="J36" s="36"/>
      <c r="K36" s="36"/>
      <c r="L36" s="36"/>
      <c r="M36" s="34"/>
    </row>
    <row r="37" ht="48.75" customHeight="1">
      <c r="A37" s="17">
        <v>5.0</v>
      </c>
      <c r="B37" s="18" t="s">
        <v>76</v>
      </c>
      <c r="C37" s="19" t="s">
        <v>77</v>
      </c>
      <c r="D37" s="12"/>
      <c r="E37" s="53" t="s">
        <v>50</v>
      </c>
      <c r="F37" s="54">
        <v>0.8333333333333334</v>
      </c>
      <c r="G37" s="55"/>
      <c r="H37" s="23" t="s">
        <v>37</v>
      </c>
      <c r="I37" s="24" t="s">
        <v>69</v>
      </c>
      <c r="J37" s="25"/>
      <c r="K37" s="25"/>
      <c r="L37" s="58"/>
      <c r="M37" s="55"/>
    </row>
    <row r="38" ht="48.75" customHeight="1">
      <c r="A38" s="17">
        <v>6.0</v>
      </c>
      <c r="B38" s="18" t="s">
        <v>71</v>
      </c>
      <c r="C38" s="19" t="s">
        <v>26</v>
      </c>
      <c r="D38" s="12"/>
      <c r="E38" s="31"/>
      <c r="F38" s="31"/>
      <c r="G38" s="55"/>
      <c r="H38" s="31"/>
      <c r="I38" s="24" t="s">
        <v>72</v>
      </c>
      <c r="J38" s="25"/>
      <c r="K38" s="25"/>
      <c r="L38" s="58"/>
      <c r="M38" s="55"/>
    </row>
    <row r="39" ht="48.75" customHeight="1">
      <c r="A39" s="6"/>
      <c r="B39" s="2"/>
      <c r="C39" s="2"/>
      <c r="D39" s="2"/>
      <c r="E39" s="2"/>
      <c r="F39" s="2"/>
      <c r="G39" s="2"/>
      <c r="H39" s="2"/>
      <c r="J39" s="7" t="s">
        <v>2</v>
      </c>
    </row>
    <row r="40" ht="48.75" customHeight="1">
      <c r="A40" s="8" t="s">
        <v>3</v>
      </c>
      <c r="B40" s="8" t="s">
        <v>4</v>
      </c>
      <c r="C40" s="8" t="s">
        <v>5</v>
      </c>
      <c r="E40" s="9"/>
      <c r="F40" s="9"/>
      <c r="G40" s="10" t="s">
        <v>6</v>
      </c>
      <c r="H40" s="11" t="s">
        <v>84</v>
      </c>
      <c r="I40" s="12"/>
      <c r="J40" s="13">
        <v>1.0</v>
      </c>
      <c r="K40" s="13">
        <v>2.0</v>
      </c>
      <c r="L40" s="13">
        <v>3.0</v>
      </c>
      <c r="M40" s="10" t="s">
        <v>8</v>
      </c>
    </row>
    <row r="41" ht="48.75" customHeight="1">
      <c r="A41" s="17">
        <v>1.0</v>
      </c>
      <c r="B41" s="18" t="s">
        <v>66</v>
      </c>
      <c r="C41" s="19" t="s">
        <v>67</v>
      </c>
      <c r="D41" s="12"/>
      <c r="E41" s="53" t="s">
        <v>50</v>
      </c>
      <c r="F41" s="54">
        <v>0.7638888888888888</v>
      </c>
      <c r="G41" s="55"/>
      <c r="H41" s="56" t="s">
        <v>85</v>
      </c>
      <c r="I41" s="57"/>
      <c r="J41" s="58"/>
      <c r="K41" s="58"/>
      <c r="L41" s="58"/>
      <c r="M41" s="55"/>
    </row>
    <row r="42" ht="48.75" customHeight="1">
      <c r="A42" s="17">
        <v>2.0</v>
      </c>
      <c r="B42" s="18" t="s">
        <v>69</v>
      </c>
      <c r="C42" s="19" t="s">
        <v>70</v>
      </c>
      <c r="D42" s="12"/>
      <c r="E42" s="31"/>
      <c r="F42" s="31"/>
      <c r="G42" s="55"/>
      <c r="H42" s="31"/>
      <c r="I42" s="57"/>
      <c r="J42" s="58"/>
      <c r="K42" s="58"/>
      <c r="L42" s="58"/>
      <c r="M42" s="55"/>
    </row>
    <row r="43" ht="48.75" customHeight="1">
      <c r="A43" s="17">
        <v>3.0</v>
      </c>
      <c r="B43" s="18" t="s">
        <v>72</v>
      </c>
      <c r="C43" s="19" t="s">
        <v>73</v>
      </c>
      <c r="D43" s="12"/>
      <c r="E43" s="32" t="s">
        <v>50</v>
      </c>
      <c r="F43" s="33">
        <v>0.7986111111111112</v>
      </c>
      <c r="G43" s="34"/>
      <c r="H43" s="35" t="s">
        <v>86</v>
      </c>
      <c r="I43" s="18"/>
      <c r="J43" s="36"/>
      <c r="K43" s="36"/>
      <c r="L43" s="36"/>
      <c r="M43" s="34"/>
    </row>
    <row r="44" ht="48.75" customHeight="1">
      <c r="A44" s="17">
        <v>4.0</v>
      </c>
      <c r="B44" s="18" t="s">
        <v>74</v>
      </c>
      <c r="C44" s="19" t="s">
        <v>75</v>
      </c>
      <c r="D44" s="12"/>
      <c r="E44" s="31"/>
      <c r="F44" s="31"/>
      <c r="G44" s="34"/>
      <c r="H44" s="31"/>
      <c r="I44" s="18"/>
      <c r="J44" s="36"/>
      <c r="K44" s="36"/>
      <c r="L44" s="36"/>
      <c r="M44" s="34"/>
    </row>
    <row r="45" ht="48.75" customHeight="1">
      <c r="A45" s="17">
        <v>5.0</v>
      </c>
      <c r="B45" s="18" t="s">
        <v>76</v>
      </c>
      <c r="C45" s="19" t="s">
        <v>77</v>
      </c>
      <c r="D45" s="12"/>
      <c r="E45" s="53" t="s">
        <v>50</v>
      </c>
      <c r="F45" s="54">
        <v>0.8333333333333334</v>
      </c>
      <c r="G45" s="55"/>
      <c r="H45" s="56" t="s">
        <v>87</v>
      </c>
      <c r="I45" s="57"/>
      <c r="J45" s="58"/>
      <c r="K45" s="58"/>
      <c r="L45" s="58"/>
      <c r="M45" s="55"/>
    </row>
    <row r="46" ht="48.75" customHeight="1">
      <c r="A46" s="17">
        <v>6.0</v>
      </c>
      <c r="B46" s="18" t="s">
        <v>71</v>
      </c>
      <c r="C46" s="19" t="s">
        <v>26</v>
      </c>
      <c r="D46" s="12"/>
      <c r="E46" s="31"/>
      <c r="F46" s="31"/>
      <c r="G46" s="55"/>
      <c r="H46" s="31"/>
      <c r="I46" s="57"/>
      <c r="J46" s="58"/>
      <c r="K46" s="58"/>
      <c r="L46" s="58"/>
      <c r="M46" s="55"/>
    </row>
    <row r="47" ht="48.75" customHeight="1">
      <c r="A47" s="6"/>
      <c r="B47" s="2"/>
      <c r="C47" s="2"/>
      <c r="D47" s="2"/>
      <c r="E47" s="2"/>
      <c r="F47" s="2"/>
      <c r="G47" s="2"/>
      <c r="H47" s="2"/>
      <c r="J47" s="7" t="s">
        <v>2</v>
      </c>
    </row>
    <row r="48" ht="48.75" customHeight="1">
      <c r="A48" s="8" t="s">
        <v>3</v>
      </c>
      <c r="B48" s="8" t="s">
        <v>4</v>
      </c>
      <c r="C48" s="8" t="s">
        <v>5</v>
      </c>
      <c r="E48" s="9"/>
      <c r="F48" s="9"/>
      <c r="G48" s="10" t="s">
        <v>6</v>
      </c>
      <c r="H48" s="11" t="s">
        <v>88</v>
      </c>
      <c r="I48" s="12"/>
      <c r="J48" s="13">
        <v>1.0</v>
      </c>
      <c r="K48" s="13">
        <v>2.0</v>
      </c>
      <c r="L48" s="13">
        <v>3.0</v>
      </c>
      <c r="M48" s="10" t="s">
        <v>8</v>
      </c>
    </row>
    <row r="49" ht="48.75" customHeight="1">
      <c r="A49" s="17">
        <v>1.0</v>
      </c>
      <c r="B49" s="18" t="s">
        <v>66</v>
      </c>
      <c r="C49" s="19" t="s">
        <v>67</v>
      </c>
      <c r="D49" s="12"/>
      <c r="E49" s="53" t="s">
        <v>50</v>
      </c>
      <c r="F49" s="54">
        <v>0.7638888888888888</v>
      </c>
      <c r="G49" s="55"/>
      <c r="H49" s="56" t="s">
        <v>89</v>
      </c>
      <c r="I49" s="57"/>
      <c r="J49" s="58"/>
      <c r="K49" s="58"/>
      <c r="L49" s="58"/>
      <c r="M49" s="55"/>
    </row>
    <row r="50" ht="48.75" customHeight="1">
      <c r="A50" s="17">
        <v>2.0</v>
      </c>
      <c r="B50" s="18" t="s">
        <v>69</v>
      </c>
      <c r="C50" s="19" t="s">
        <v>70</v>
      </c>
      <c r="D50" s="12"/>
      <c r="E50" s="31"/>
      <c r="F50" s="31"/>
      <c r="G50" s="55"/>
      <c r="H50" s="31"/>
      <c r="I50" s="57"/>
      <c r="J50" s="58"/>
      <c r="K50" s="58"/>
      <c r="L50" s="58"/>
      <c r="M50" s="55"/>
    </row>
    <row r="51" ht="48.75" customHeight="1">
      <c r="A51" s="17">
        <v>3.0</v>
      </c>
      <c r="B51" s="18" t="s">
        <v>72</v>
      </c>
      <c r="C51" s="19" t="s">
        <v>73</v>
      </c>
      <c r="D51" s="12"/>
      <c r="E51" s="32" t="s">
        <v>50</v>
      </c>
      <c r="F51" s="33">
        <v>0.7986111111111112</v>
      </c>
      <c r="G51" s="34"/>
      <c r="H51" s="35" t="s">
        <v>90</v>
      </c>
      <c r="I51" s="18"/>
      <c r="J51" s="36"/>
      <c r="K51" s="36"/>
      <c r="L51" s="36"/>
      <c r="M51" s="34"/>
    </row>
    <row r="52" ht="48.75" customHeight="1">
      <c r="A52" s="17">
        <v>4.0</v>
      </c>
      <c r="B52" s="18" t="s">
        <v>74</v>
      </c>
      <c r="C52" s="19" t="s">
        <v>75</v>
      </c>
      <c r="D52" s="12"/>
      <c r="E52" s="31"/>
      <c r="F52" s="31"/>
      <c r="G52" s="34"/>
      <c r="H52" s="31"/>
      <c r="I52" s="18"/>
      <c r="J52" s="36"/>
      <c r="K52" s="36"/>
      <c r="L52" s="36"/>
      <c r="M52" s="34"/>
    </row>
    <row r="53" ht="48.75" customHeight="1">
      <c r="A53" s="17">
        <v>5.0</v>
      </c>
      <c r="B53" s="18" t="s">
        <v>76</v>
      </c>
      <c r="C53" s="19" t="s">
        <v>77</v>
      </c>
      <c r="D53" s="12"/>
      <c r="E53" s="53" t="s">
        <v>50</v>
      </c>
      <c r="F53" s="54">
        <v>0.8333333333333334</v>
      </c>
      <c r="G53" s="55"/>
      <c r="H53" s="56" t="s">
        <v>91</v>
      </c>
      <c r="I53" s="57"/>
      <c r="J53" s="58"/>
      <c r="K53" s="58"/>
      <c r="L53" s="58"/>
      <c r="M53" s="55"/>
    </row>
    <row r="54" ht="48.75" customHeight="1">
      <c r="A54" s="17">
        <v>6.0</v>
      </c>
      <c r="B54" s="18" t="s">
        <v>71</v>
      </c>
      <c r="C54" s="19" t="s">
        <v>26</v>
      </c>
      <c r="D54" s="12"/>
      <c r="E54" s="31"/>
      <c r="F54" s="31"/>
      <c r="G54" s="55"/>
      <c r="H54" s="31"/>
      <c r="I54" s="57"/>
      <c r="J54" s="58"/>
      <c r="K54" s="58"/>
      <c r="L54" s="58"/>
      <c r="M54" s="55"/>
    </row>
    <row r="55" ht="48.75" customHeight="1">
      <c r="A55" s="6"/>
      <c r="B55" s="2"/>
      <c r="C55" s="2"/>
      <c r="D55" s="2"/>
      <c r="E55" s="2"/>
      <c r="F55" s="2"/>
      <c r="G55" s="2"/>
      <c r="H55" s="2"/>
      <c r="J55" s="7" t="s">
        <v>2</v>
      </c>
    </row>
    <row r="56" ht="48.75" customHeight="1">
      <c r="A56" s="8" t="s">
        <v>3</v>
      </c>
      <c r="B56" s="8" t="s">
        <v>4</v>
      </c>
      <c r="C56" s="8" t="s">
        <v>5</v>
      </c>
      <c r="E56" s="9"/>
      <c r="F56" s="9"/>
      <c r="G56" s="10" t="s">
        <v>6</v>
      </c>
      <c r="H56" s="11" t="s">
        <v>92</v>
      </c>
      <c r="I56" s="12"/>
      <c r="J56" s="13">
        <v>1.0</v>
      </c>
      <c r="K56" s="13">
        <v>2.0</v>
      </c>
      <c r="L56" s="13">
        <v>3.0</v>
      </c>
      <c r="M56" s="10" t="s">
        <v>8</v>
      </c>
    </row>
    <row r="57" ht="48.75" customHeight="1">
      <c r="A57" s="17">
        <v>1.0</v>
      </c>
      <c r="B57" s="18" t="s">
        <v>66</v>
      </c>
      <c r="C57" s="19" t="s">
        <v>67</v>
      </c>
      <c r="D57" s="12"/>
      <c r="E57" s="53" t="s">
        <v>50</v>
      </c>
      <c r="F57" s="54">
        <v>0.7638888888888888</v>
      </c>
      <c r="G57" s="55"/>
      <c r="H57" s="56" t="s">
        <v>93</v>
      </c>
      <c r="I57" s="57"/>
      <c r="J57" s="58"/>
      <c r="K57" s="58"/>
      <c r="L57" s="58"/>
      <c r="M57" s="55"/>
    </row>
    <row r="58" ht="48.75" customHeight="1">
      <c r="A58" s="17">
        <v>2.0</v>
      </c>
      <c r="B58" s="18" t="s">
        <v>69</v>
      </c>
      <c r="C58" s="19" t="s">
        <v>70</v>
      </c>
      <c r="D58" s="12"/>
      <c r="E58" s="31"/>
      <c r="F58" s="31"/>
      <c r="G58" s="55"/>
      <c r="H58" s="31"/>
      <c r="I58" s="57"/>
      <c r="J58" s="58"/>
      <c r="K58" s="58"/>
      <c r="L58" s="58"/>
      <c r="M58" s="55"/>
    </row>
    <row r="59" ht="48.75" customHeight="1">
      <c r="A59" s="17">
        <v>3.0</v>
      </c>
      <c r="B59" s="18" t="s">
        <v>72</v>
      </c>
      <c r="C59" s="19" t="s">
        <v>73</v>
      </c>
      <c r="D59" s="12"/>
      <c r="E59" s="32" t="s">
        <v>50</v>
      </c>
      <c r="F59" s="33">
        <v>0.7986111111111112</v>
      </c>
      <c r="G59" s="34"/>
      <c r="H59" s="35" t="s">
        <v>94</v>
      </c>
      <c r="I59" s="18"/>
      <c r="J59" s="36"/>
      <c r="K59" s="36"/>
      <c r="L59" s="36"/>
      <c r="M59" s="34"/>
    </row>
    <row r="60" ht="48.75" customHeight="1">
      <c r="A60" s="17">
        <v>4.0</v>
      </c>
      <c r="B60" s="18" t="s">
        <v>74</v>
      </c>
      <c r="C60" s="19" t="s">
        <v>75</v>
      </c>
      <c r="D60" s="12"/>
      <c r="E60" s="31"/>
      <c r="F60" s="31"/>
      <c r="G60" s="34"/>
      <c r="H60" s="31"/>
      <c r="I60" s="18"/>
      <c r="J60" s="36"/>
      <c r="K60" s="36"/>
      <c r="L60" s="36"/>
      <c r="M60" s="34"/>
    </row>
    <row r="61" ht="48.75" customHeight="1">
      <c r="A61" s="17">
        <v>5.0</v>
      </c>
      <c r="B61" s="18" t="s">
        <v>76</v>
      </c>
      <c r="C61" s="19" t="s">
        <v>77</v>
      </c>
      <c r="D61" s="12"/>
      <c r="E61" s="53" t="s">
        <v>50</v>
      </c>
      <c r="F61" s="54">
        <v>0.8333333333333334</v>
      </c>
      <c r="G61" s="55"/>
      <c r="H61" s="56" t="s">
        <v>95</v>
      </c>
      <c r="I61" s="57"/>
      <c r="J61" s="58"/>
      <c r="K61" s="58"/>
      <c r="L61" s="58"/>
      <c r="M61" s="55"/>
    </row>
    <row r="62" ht="48.75" customHeight="1">
      <c r="A62" s="17">
        <v>6.0</v>
      </c>
      <c r="B62" s="18" t="s">
        <v>71</v>
      </c>
      <c r="C62" s="19" t="s">
        <v>26</v>
      </c>
      <c r="D62" s="12"/>
      <c r="E62" s="31"/>
      <c r="F62" s="31"/>
      <c r="G62" s="55"/>
      <c r="H62" s="31"/>
      <c r="I62" s="57"/>
      <c r="J62" s="58"/>
      <c r="K62" s="58"/>
      <c r="L62" s="58"/>
      <c r="M62" s="55"/>
    </row>
    <row r="63" ht="48.75" customHeight="1">
      <c r="A63" s="6"/>
      <c r="B63" s="2"/>
      <c r="C63" s="2"/>
      <c r="D63" s="2"/>
      <c r="E63" s="2"/>
      <c r="F63" s="2"/>
      <c r="G63" s="2"/>
      <c r="H63" s="2"/>
      <c r="J63" s="7" t="s">
        <v>2</v>
      </c>
    </row>
    <row r="64" ht="48.75" customHeight="1">
      <c r="A64" s="8" t="s">
        <v>3</v>
      </c>
      <c r="B64" s="8" t="s">
        <v>4</v>
      </c>
      <c r="C64" s="8" t="s">
        <v>5</v>
      </c>
      <c r="E64" s="9"/>
      <c r="F64" s="9"/>
      <c r="G64" s="10" t="s">
        <v>6</v>
      </c>
      <c r="H64" s="11" t="s">
        <v>96</v>
      </c>
      <c r="I64" s="12"/>
      <c r="J64" s="13">
        <v>1.0</v>
      </c>
      <c r="K64" s="13">
        <v>2.0</v>
      </c>
      <c r="L64" s="13">
        <v>3.0</v>
      </c>
      <c r="M64" s="10" t="s">
        <v>8</v>
      </c>
    </row>
    <row r="65" ht="48.75" customHeight="1">
      <c r="A65" s="17">
        <v>1.0</v>
      </c>
      <c r="B65" s="18" t="s">
        <v>66</v>
      </c>
      <c r="C65" s="19" t="s">
        <v>67</v>
      </c>
      <c r="D65" s="12"/>
      <c r="E65" s="53" t="s">
        <v>50</v>
      </c>
      <c r="F65" s="54">
        <v>0.7638888888888888</v>
      </c>
      <c r="G65" s="55"/>
      <c r="H65" s="56" t="s">
        <v>97</v>
      </c>
      <c r="I65" s="57"/>
      <c r="J65" s="58"/>
      <c r="K65" s="58"/>
      <c r="L65" s="58"/>
      <c r="M65" s="55"/>
    </row>
    <row r="66" ht="48.75" customHeight="1">
      <c r="A66" s="17">
        <v>2.0</v>
      </c>
      <c r="B66" s="18" t="s">
        <v>69</v>
      </c>
      <c r="C66" s="19" t="s">
        <v>70</v>
      </c>
      <c r="D66" s="12"/>
      <c r="E66" s="31"/>
      <c r="F66" s="31"/>
      <c r="G66" s="55"/>
      <c r="H66" s="31"/>
      <c r="I66" s="57"/>
      <c r="J66" s="58"/>
      <c r="K66" s="58"/>
      <c r="L66" s="58"/>
      <c r="M66" s="55"/>
    </row>
    <row r="67" ht="48.75" customHeight="1">
      <c r="A67" s="17">
        <v>3.0</v>
      </c>
      <c r="B67" s="18" t="s">
        <v>72</v>
      </c>
      <c r="C67" s="19" t="s">
        <v>73</v>
      </c>
      <c r="D67" s="12"/>
      <c r="E67" s="32" t="s">
        <v>50</v>
      </c>
      <c r="F67" s="33">
        <v>0.7986111111111112</v>
      </c>
      <c r="G67" s="34"/>
      <c r="H67" s="35" t="s">
        <v>98</v>
      </c>
      <c r="I67" s="18"/>
      <c r="J67" s="36"/>
      <c r="K67" s="36"/>
      <c r="L67" s="36"/>
      <c r="M67" s="34"/>
    </row>
    <row r="68" ht="48.75" customHeight="1">
      <c r="A68" s="17">
        <v>4.0</v>
      </c>
      <c r="B68" s="18" t="s">
        <v>74</v>
      </c>
      <c r="C68" s="19" t="s">
        <v>75</v>
      </c>
      <c r="D68" s="12"/>
      <c r="E68" s="31"/>
      <c r="F68" s="31"/>
      <c r="G68" s="34"/>
      <c r="H68" s="31"/>
      <c r="I68" s="18"/>
      <c r="J68" s="36"/>
      <c r="K68" s="36"/>
      <c r="L68" s="36"/>
      <c r="M68" s="34"/>
    </row>
    <row r="69" ht="48.75" customHeight="1">
      <c r="A69" s="17">
        <v>5.0</v>
      </c>
      <c r="B69" s="18" t="s">
        <v>76</v>
      </c>
      <c r="C69" s="19" t="s">
        <v>77</v>
      </c>
      <c r="D69" s="12"/>
      <c r="E69" s="53" t="s">
        <v>50</v>
      </c>
      <c r="F69" s="54">
        <v>0.8333333333333334</v>
      </c>
      <c r="G69" s="55"/>
      <c r="H69" s="56" t="s">
        <v>99</v>
      </c>
      <c r="I69" s="57"/>
      <c r="J69" s="58"/>
      <c r="K69" s="58"/>
      <c r="L69" s="58"/>
      <c r="M69" s="55"/>
    </row>
    <row r="70" ht="48.75" customHeight="1">
      <c r="A70" s="17">
        <v>6.0</v>
      </c>
      <c r="B70" s="18" t="s">
        <v>71</v>
      </c>
      <c r="C70" s="19" t="s">
        <v>26</v>
      </c>
      <c r="D70" s="12"/>
      <c r="E70" s="31"/>
      <c r="F70" s="31"/>
      <c r="G70" s="55"/>
      <c r="H70" s="31"/>
      <c r="I70" s="57"/>
      <c r="J70" s="58"/>
      <c r="K70" s="58"/>
      <c r="L70" s="58"/>
      <c r="M70" s="55"/>
    </row>
    <row r="71" ht="48.75" customHeight="1">
      <c r="A71" s="6"/>
      <c r="B71" s="2"/>
      <c r="C71" s="2"/>
      <c r="D71" s="2"/>
      <c r="E71" s="2"/>
      <c r="F71" s="2"/>
      <c r="G71" s="2"/>
      <c r="H71" s="2"/>
      <c r="J71" s="7" t="s">
        <v>2</v>
      </c>
    </row>
    <row r="72" ht="48.75" customHeight="1">
      <c r="A72" s="8" t="s">
        <v>3</v>
      </c>
      <c r="B72" s="8" t="s">
        <v>4</v>
      </c>
      <c r="C72" s="8" t="s">
        <v>5</v>
      </c>
      <c r="E72" s="9"/>
      <c r="F72" s="9"/>
      <c r="G72" s="10" t="s">
        <v>6</v>
      </c>
      <c r="H72" s="11" t="s">
        <v>100</v>
      </c>
      <c r="I72" s="12"/>
      <c r="J72" s="13">
        <v>1.0</v>
      </c>
      <c r="K72" s="13">
        <v>2.0</v>
      </c>
      <c r="L72" s="13">
        <v>3.0</v>
      </c>
      <c r="M72" s="10" t="s">
        <v>8</v>
      </c>
    </row>
    <row r="73" ht="48.75" customHeight="1">
      <c r="A73" s="17">
        <v>1.0</v>
      </c>
      <c r="B73" s="18" t="s">
        <v>66</v>
      </c>
      <c r="C73" s="19" t="s">
        <v>67</v>
      </c>
      <c r="D73" s="12"/>
      <c r="E73" s="53" t="s">
        <v>50</v>
      </c>
      <c r="F73" s="54">
        <v>0.7638888888888888</v>
      </c>
      <c r="G73" s="55"/>
      <c r="H73" s="56"/>
      <c r="I73" s="57"/>
      <c r="J73" s="58"/>
      <c r="K73" s="58"/>
      <c r="L73" s="58"/>
      <c r="M73" s="55"/>
    </row>
    <row r="74" ht="48.75" customHeight="1">
      <c r="A74" s="17">
        <v>2.0</v>
      </c>
      <c r="B74" s="18" t="s">
        <v>69</v>
      </c>
      <c r="C74" s="19" t="s">
        <v>70</v>
      </c>
      <c r="D74" s="12"/>
      <c r="E74" s="31"/>
      <c r="F74" s="31"/>
      <c r="G74" s="55"/>
      <c r="H74" s="31"/>
      <c r="I74" s="57"/>
      <c r="J74" s="58"/>
      <c r="K74" s="58"/>
      <c r="L74" s="58"/>
      <c r="M74" s="55"/>
    </row>
    <row r="75" ht="48.75" customHeight="1">
      <c r="A75" s="17">
        <v>3.0</v>
      </c>
      <c r="B75" s="18" t="s">
        <v>72</v>
      </c>
      <c r="C75" s="19" t="s">
        <v>73</v>
      </c>
      <c r="D75" s="12"/>
      <c r="E75" s="32" t="s">
        <v>50</v>
      </c>
      <c r="F75" s="33">
        <v>0.7986111111111112</v>
      </c>
      <c r="G75" s="34"/>
      <c r="H75" s="35"/>
      <c r="I75" s="18"/>
      <c r="J75" s="36"/>
      <c r="K75" s="36"/>
      <c r="L75" s="36"/>
      <c r="M75" s="34"/>
    </row>
    <row r="76" ht="48.75" customHeight="1">
      <c r="A76" s="17">
        <v>4.0</v>
      </c>
      <c r="B76" s="18" t="s">
        <v>74</v>
      </c>
      <c r="C76" s="19" t="s">
        <v>75</v>
      </c>
      <c r="D76" s="12"/>
      <c r="E76" s="31"/>
      <c r="F76" s="31"/>
      <c r="G76" s="34"/>
      <c r="H76" s="31"/>
      <c r="I76" s="18"/>
      <c r="J76" s="36"/>
      <c r="K76" s="36"/>
      <c r="L76" s="36"/>
      <c r="M76" s="34"/>
    </row>
    <row r="77" ht="48.75" customHeight="1">
      <c r="A77" s="17">
        <v>5.0</v>
      </c>
      <c r="B77" s="18" t="s">
        <v>76</v>
      </c>
      <c r="C77" s="19" t="s">
        <v>77</v>
      </c>
      <c r="D77" s="12"/>
      <c r="E77" s="53" t="s">
        <v>50</v>
      </c>
      <c r="F77" s="54">
        <v>0.8333333333333334</v>
      </c>
      <c r="G77" s="55"/>
      <c r="H77" s="56"/>
      <c r="I77" s="57"/>
      <c r="J77" s="58"/>
      <c r="K77" s="58"/>
      <c r="L77" s="58"/>
      <c r="M77" s="55"/>
    </row>
    <row r="78" ht="48.75" customHeight="1">
      <c r="A78" s="17">
        <v>6.0</v>
      </c>
      <c r="B78" s="18" t="s">
        <v>71</v>
      </c>
      <c r="C78" s="19" t="s">
        <v>26</v>
      </c>
      <c r="D78" s="12"/>
      <c r="E78" s="31"/>
      <c r="F78" s="31"/>
      <c r="G78" s="55"/>
      <c r="H78" s="31"/>
      <c r="I78" s="57"/>
      <c r="J78" s="58"/>
      <c r="K78" s="58"/>
      <c r="L78" s="58"/>
      <c r="M78" s="55"/>
    </row>
    <row r="79" ht="48.75" customHeight="1">
      <c r="A79" s="6"/>
      <c r="B79" s="2"/>
      <c r="C79" s="2"/>
      <c r="D79" s="2"/>
      <c r="E79" s="2"/>
      <c r="F79" s="2"/>
      <c r="G79" s="2"/>
      <c r="H79" s="2"/>
      <c r="J79" s="7" t="s">
        <v>2</v>
      </c>
    </row>
    <row r="80" ht="48.75" customHeight="1">
      <c r="A80" s="8" t="s">
        <v>3</v>
      </c>
      <c r="B80" s="8" t="s">
        <v>4</v>
      </c>
      <c r="C80" s="8" t="s">
        <v>5</v>
      </c>
      <c r="E80" s="9"/>
      <c r="F80" s="9"/>
      <c r="G80" s="10" t="s">
        <v>6</v>
      </c>
      <c r="H80" s="11" t="s">
        <v>100</v>
      </c>
      <c r="I80" s="12"/>
      <c r="J80" s="13">
        <v>1.0</v>
      </c>
      <c r="K80" s="13">
        <v>2.0</v>
      </c>
      <c r="L80" s="13">
        <v>3.0</v>
      </c>
      <c r="M80" s="10" t="s">
        <v>8</v>
      </c>
    </row>
    <row r="81" ht="48.75" customHeight="1">
      <c r="A81" s="17">
        <v>1.0</v>
      </c>
      <c r="B81" s="18" t="s">
        <v>66</v>
      </c>
      <c r="C81" s="19" t="s">
        <v>67</v>
      </c>
      <c r="D81" s="12"/>
      <c r="E81" s="53" t="s">
        <v>50</v>
      </c>
      <c r="F81" s="54">
        <v>0.7638888888888888</v>
      </c>
      <c r="G81" s="55"/>
      <c r="H81" s="56"/>
      <c r="I81" s="57"/>
      <c r="J81" s="58"/>
      <c r="K81" s="58"/>
      <c r="L81" s="58"/>
      <c r="M81" s="55"/>
    </row>
    <row r="82" ht="48.75" customHeight="1">
      <c r="A82" s="17">
        <v>2.0</v>
      </c>
      <c r="B82" s="18" t="s">
        <v>69</v>
      </c>
      <c r="C82" s="19" t="s">
        <v>70</v>
      </c>
      <c r="D82" s="12"/>
      <c r="E82" s="31"/>
      <c r="F82" s="31"/>
      <c r="G82" s="55"/>
      <c r="H82" s="31"/>
      <c r="I82" s="57"/>
      <c r="J82" s="58"/>
      <c r="K82" s="58"/>
      <c r="L82" s="58"/>
      <c r="M82" s="55"/>
    </row>
    <row r="83" ht="48.75" customHeight="1">
      <c r="A83" s="17">
        <v>3.0</v>
      </c>
      <c r="B83" s="18" t="s">
        <v>72</v>
      </c>
      <c r="C83" s="19" t="s">
        <v>73</v>
      </c>
      <c r="D83" s="12"/>
      <c r="E83" s="32" t="s">
        <v>50</v>
      </c>
      <c r="F83" s="33">
        <v>0.7986111111111112</v>
      </c>
      <c r="G83" s="34"/>
      <c r="H83" s="35"/>
      <c r="I83" s="18"/>
      <c r="J83" s="36"/>
      <c r="K83" s="36"/>
      <c r="L83" s="36"/>
      <c r="M83" s="34"/>
    </row>
    <row r="84" ht="48.75" customHeight="1">
      <c r="A84" s="17">
        <v>4.0</v>
      </c>
      <c r="B84" s="18" t="s">
        <v>74</v>
      </c>
      <c r="C84" s="19" t="s">
        <v>75</v>
      </c>
      <c r="D84" s="12"/>
      <c r="E84" s="31"/>
      <c r="F84" s="31"/>
      <c r="G84" s="34"/>
      <c r="H84" s="31"/>
      <c r="I84" s="18"/>
      <c r="J84" s="36"/>
      <c r="K84" s="36"/>
      <c r="L84" s="36"/>
      <c r="M84" s="34"/>
    </row>
    <row r="85" ht="48.75" customHeight="1">
      <c r="A85" s="17">
        <v>5.0</v>
      </c>
      <c r="B85" s="18" t="s">
        <v>76</v>
      </c>
      <c r="C85" s="19" t="s">
        <v>77</v>
      </c>
      <c r="D85" s="12"/>
      <c r="E85" s="53" t="s">
        <v>50</v>
      </c>
      <c r="F85" s="54">
        <v>0.8333333333333334</v>
      </c>
      <c r="G85" s="55"/>
      <c r="H85" s="56"/>
      <c r="I85" s="57"/>
      <c r="J85" s="58"/>
      <c r="K85" s="58"/>
      <c r="L85" s="58"/>
      <c r="M85" s="55"/>
    </row>
    <row r="86" ht="48.75" customHeight="1">
      <c r="A86" s="17">
        <v>6.0</v>
      </c>
      <c r="B86" s="18" t="s">
        <v>71</v>
      </c>
      <c r="C86" s="19" t="s">
        <v>26</v>
      </c>
      <c r="D86" s="12"/>
      <c r="E86" s="31"/>
      <c r="F86" s="31"/>
      <c r="G86" s="55"/>
      <c r="H86" s="31"/>
      <c r="I86" s="57"/>
      <c r="J86" s="58"/>
      <c r="K86" s="58"/>
      <c r="L86" s="58"/>
      <c r="M86" s="55"/>
    </row>
    <row r="87" ht="48.75" customHeight="1">
      <c r="A87" s="6"/>
      <c r="B87" s="2"/>
      <c r="C87" s="2"/>
      <c r="D87" s="2"/>
      <c r="E87" s="2"/>
      <c r="F87" s="2"/>
      <c r="G87" s="2"/>
      <c r="H87" s="2"/>
      <c r="J87" s="7" t="s">
        <v>2</v>
      </c>
    </row>
    <row r="88" ht="48.75" customHeight="1">
      <c r="A88" s="8" t="s">
        <v>3</v>
      </c>
      <c r="B88" s="8" t="s">
        <v>4</v>
      </c>
      <c r="C88" s="8" t="s">
        <v>5</v>
      </c>
      <c r="E88" s="9"/>
      <c r="F88" s="9"/>
      <c r="G88" s="10" t="s">
        <v>6</v>
      </c>
      <c r="H88" s="11" t="s">
        <v>100</v>
      </c>
      <c r="I88" s="12"/>
      <c r="J88" s="13">
        <v>1.0</v>
      </c>
      <c r="K88" s="13">
        <v>2.0</v>
      </c>
      <c r="L88" s="13">
        <v>3.0</v>
      </c>
      <c r="M88" s="10" t="s">
        <v>8</v>
      </c>
    </row>
    <row r="89" ht="48.75" customHeight="1">
      <c r="A89" s="17">
        <v>1.0</v>
      </c>
      <c r="B89" s="18" t="s">
        <v>66</v>
      </c>
      <c r="C89" s="19" t="s">
        <v>67</v>
      </c>
      <c r="D89" s="12"/>
      <c r="E89" s="53" t="s">
        <v>50</v>
      </c>
      <c r="F89" s="54">
        <v>0.7638888888888888</v>
      </c>
      <c r="G89" s="55"/>
      <c r="H89" s="56"/>
      <c r="I89" s="57"/>
      <c r="J89" s="58"/>
      <c r="K89" s="58"/>
      <c r="L89" s="58"/>
      <c r="M89" s="55"/>
    </row>
    <row r="90" ht="48.75" customHeight="1">
      <c r="A90" s="17">
        <v>2.0</v>
      </c>
      <c r="B90" s="18" t="s">
        <v>69</v>
      </c>
      <c r="C90" s="19" t="s">
        <v>70</v>
      </c>
      <c r="D90" s="12"/>
      <c r="E90" s="31"/>
      <c r="F90" s="31"/>
      <c r="G90" s="55"/>
      <c r="H90" s="31"/>
      <c r="I90" s="57"/>
      <c r="J90" s="58"/>
      <c r="K90" s="58"/>
      <c r="L90" s="58"/>
      <c r="M90" s="55"/>
      <c r="N90" s="1">
        <v>1.0</v>
      </c>
    </row>
    <row r="91" ht="48.75" customHeight="1">
      <c r="A91" s="17">
        <v>3.0</v>
      </c>
      <c r="B91" s="18" t="s">
        <v>72</v>
      </c>
      <c r="C91" s="19" t="s">
        <v>73</v>
      </c>
      <c r="D91" s="12"/>
      <c r="E91" s="32" t="s">
        <v>50</v>
      </c>
      <c r="F91" s="33">
        <v>0.7986111111111112</v>
      </c>
      <c r="G91" s="34"/>
      <c r="H91" s="35"/>
      <c r="I91" s="18"/>
      <c r="J91" s="36"/>
      <c r="K91" s="36"/>
      <c r="L91" s="36"/>
      <c r="M91" s="34"/>
    </row>
    <row r="92" ht="48.75" customHeight="1">
      <c r="A92" s="17">
        <v>4.0</v>
      </c>
      <c r="B92" s="18" t="s">
        <v>74</v>
      </c>
      <c r="C92" s="19" t="s">
        <v>75</v>
      </c>
      <c r="D92" s="12"/>
      <c r="E92" s="31"/>
      <c r="F92" s="31"/>
      <c r="G92" s="34"/>
      <c r="H92" s="31"/>
      <c r="I92" s="18"/>
      <c r="J92" s="36"/>
      <c r="K92" s="36"/>
      <c r="L92" s="36"/>
      <c r="M92" s="34"/>
    </row>
    <row r="93" ht="48.75" customHeight="1">
      <c r="A93" s="17">
        <v>5.0</v>
      </c>
      <c r="B93" s="18" t="s">
        <v>76</v>
      </c>
      <c r="C93" s="19" t="s">
        <v>77</v>
      </c>
      <c r="D93" s="12"/>
      <c r="E93" s="53" t="s">
        <v>50</v>
      </c>
      <c r="F93" s="54">
        <v>0.8333333333333334</v>
      </c>
      <c r="G93" s="55"/>
      <c r="H93" s="56"/>
      <c r="I93" s="57"/>
      <c r="J93" s="58"/>
      <c r="K93" s="58"/>
      <c r="L93" s="58"/>
      <c r="M93" s="55"/>
    </row>
    <row r="94" ht="48.75" customHeight="1">
      <c r="A94" s="17">
        <v>6.0</v>
      </c>
      <c r="B94" s="18" t="s">
        <v>71</v>
      </c>
      <c r="C94" s="19" t="s">
        <v>26</v>
      </c>
      <c r="D94" s="12"/>
      <c r="E94" s="31"/>
      <c r="F94" s="31"/>
      <c r="G94" s="55"/>
      <c r="H94" s="31"/>
      <c r="I94" s="57"/>
      <c r="J94" s="58"/>
      <c r="K94" s="58"/>
      <c r="L94" s="58"/>
      <c r="M94" s="55"/>
    </row>
    <row r="95" ht="48.75" customHeight="1">
      <c r="A95" s="6"/>
      <c r="B95" s="2"/>
      <c r="C95" s="2"/>
      <c r="D95" s="2"/>
      <c r="E95" s="2"/>
      <c r="F95" s="2"/>
      <c r="G95" s="2"/>
      <c r="H95" s="2"/>
      <c r="J95" s="7" t="s">
        <v>2</v>
      </c>
    </row>
    <row r="96" ht="48.75" customHeight="1">
      <c r="A96" s="8" t="s">
        <v>3</v>
      </c>
      <c r="B96" s="8" t="s">
        <v>4</v>
      </c>
      <c r="C96" s="8" t="s">
        <v>5</v>
      </c>
      <c r="E96" s="9"/>
      <c r="F96" s="9"/>
      <c r="G96" s="10" t="s">
        <v>6</v>
      </c>
      <c r="H96" s="11" t="s">
        <v>100</v>
      </c>
      <c r="I96" s="12"/>
      <c r="J96" s="13">
        <v>1.0</v>
      </c>
      <c r="K96" s="13">
        <v>2.0</v>
      </c>
      <c r="L96" s="13">
        <v>3.0</v>
      </c>
      <c r="M96" s="10" t="s">
        <v>8</v>
      </c>
    </row>
    <row r="97" ht="48.75" customHeight="1">
      <c r="A97" s="17">
        <v>1.0</v>
      </c>
      <c r="B97" s="18" t="s">
        <v>66</v>
      </c>
      <c r="C97" s="19" t="s">
        <v>67</v>
      </c>
      <c r="D97" s="12"/>
      <c r="E97" s="53" t="s">
        <v>50</v>
      </c>
      <c r="F97" s="54">
        <v>0.7638888888888888</v>
      </c>
      <c r="G97" s="55"/>
      <c r="H97" s="56"/>
      <c r="I97" s="57"/>
      <c r="J97" s="58"/>
      <c r="K97" s="58"/>
      <c r="L97" s="58"/>
      <c r="M97" s="55"/>
    </row>
    <row r="98" ht="48.75" customHeight="1">
      <c r="A98" s="17">
        <v>2.0</v>
      </c>
      <c r="B98" s="18" t="s">
        <v>69</v>
      </c>
      <c r="C98" s="19" t="s">
        <v>70</v>
      </c>
      <c r="D98" s="12"/>
      <c r="E98" s="31"/>
      <c r="F98" s="31"/>
      <c r="G98" s="55"/>
      <c r="H98" s="31"/>
      <c r="I98" s="57"/>
      <c r="J98" s="58"/>
      <c r="K98" s="58"/>
      <c r="L98" s="58"/>
      <c r="M98" s="55"/>
    </row>
    <row r="99" ht="48.75" customHeight="1">
      <c r="A99" s="17">
        <v>3.0</v>
      </c>
      <c r="B99" s="18" t="s">
        <v>72</v>
      </c>
      <c r="C99" s="19" t="s">
        <v>73</v>
      </c>
      <c r="D99" s="12"/>
      <c r="E99" s="32" t="s">
        <v>50</v>
      </c>
      <c r="F99" s="33">
        <v>0.7986111111111112</v>
      </c>
      <c r="G99" s="34"/>
      <c r="H99" s="35"/>
      <c r="I99" s="18"/>
      <c r="J99" s="36"/>
      <c r="K99" s="36"/>
      <c r="L99" s="36"/>
      <c r="M99" s="34"/>
    </row>
    <row r="100" ht="48.75" customHeight="1">
      <c r="A100" s="17">
        <v>4.0</v>
      </c>
      <c r="B100" s="18" t="s">
        <v>74</v>
      </c>
      <c r="C100" s="19" t="s">
        <v>75</v>
      </c>
      <c r="D100" s="12"/>
      <c r="E100" s="31"/>
      <c r="F100" s="31"/>
      <c r="G100" s="34"/>
      <c r="H100" s="31"/>
      <c r="I100" s="18"/>
      <c r="J100" s="36"/>
      <c r="K100" s="36"/>
      <c r="L100" s="36"/>
      <c r="M100" s="34"/>
    </row>
    <row r="101" ht="48.75" customHeight="1">
      <c r="A101" s="17">
        <v>5.0</v>
      </c>
      <c r="B101" s="18" t="s">
        <v>76</v>
      </c>
      <c r="C101" s="19" t="s">
        <v>77</v>
      </c>
      <c r="D101" s="12"/>
      <c r="E101" s="53" t="s">
        <v>50</v>
      </c>
      <c r="F101" s="54">
        <v>0.8333333333333334</v>
      </c>
      <c r="G101" s="55"/>
      <c r="H101" s="56"/>
      <c r="I101" s="57"/>
      <c r="J101" s="58"/>
      <c r="K101" s="58"/>
      <c r="L101" s="58"/>
      <c r="M101" s="55"/>
    </row>
    <row r="102" ht="48.75" customHeight="1">
      <c r="A102" s="17">
        <v>6.0</v>
      </c>
      <c r="B102" s="18" t="s">
        <v>71</v>
      </c>
      <c r="C102" s="19" t="s">
        <v>26</v>
      </c>
      <c r="D102" s="12"/>
      <c r="E102" s="31"/>
      <c r="F102" s="31"/>
      <c r="G102" s="55"/>
      <c r="H102" s="31"/>
      <c r="I102" s="57"/>
      <c r="J102" s="58"/>
      <c r="K102" s="58"/>
      <c r="L102" s="58"/>
      <c r="M102" s="55"/>
    </row>
    <row r="103" ht="48.75" customHeight="1">
      <c r="A103" s="6"/>
      <c r="B103" s="2"/>
      <c r="C103" s="2"/>
      <c r="D103" s="2"/>
      <c r="E103" s="2"/>
      <c r="F103" s="2"/>
      <c r="G103" s="2"/>
      <c r="H103" s="2"/>
      <c r="J103" s="7" t="s">
        <v>2</v>
      </c>
    </row>
    <row r="104" ht="48.75" customHeight="1">
      <c r="A104" s="8" t="s">
        <v>3</v>
      </c>
      <c r="B104" s="8" t="s">
        <v>4</v>
      </c>
      <c r="C104" s="8" t="s">
        <v>5</v>
      </c>
      <c r="E104" s="9"/>
      <c r="F104" s="9"/>
      <c r="G104" s="10" t="s">
        <v>6</v>
      </c>
      <c r="H104" s="11" t="s">
        <v>100</v>
      </c>
      <c r="I104" s="12"/>
      <c r="J104" s="13">
        <v>1.0</v>
      </c>
      <c r="K104" s="13">
        <v>2.0</v>
      </c>
      <c r="L104" s="13">
        <v>3.0</v>
      </c>
      <c r="M104" s="10" t="s">
        <v>8</v>
      </c>
    </row>
    <row r="105" ht="48.75" customHeight="1">
      <c r="A105" s="17">
        <v>1.0</v>
      </c>
      <c r="B105" s="18" t="s">
        <v>66</v>
      </c>
      <c r="C105" s="19" t="s">
        <v>67</v>
      </c>
      <c r="D105" s="12"/>
      <c r="E105" s="53" t="s">
        <v>50</v>
      </c>
      <c r="F105" s="54">
        <v>0.7638888888888888</v>
      </c>
      <c r="G105" s="55"/>
      <c r="H105" s="56"/>
      <c r="I105" s="57"/>
      <c r="J105" s="58"/>
      <c r="K105" s="58"/>
      <c r="L105" s="58"/>
      <c r="M105" s="55"/>
    </row>
    <row r="106" ht="48.75" customHeight="1">
      <c r="A106" s="17">
        <v>2.0</v>
      </c>
      <c r="B106" s="18" t="s">
        <v>69</v>
      </c>
      <c r="C106" s="19" t="s">
        <v>70</v>
      </c>
      <c r="D106" s="12"/>
      <c r="E106" s="31"/>
      <c r="F106" s="31"/>
      <c r="G106" s="55"/>
      <c r="H106" s="31"/>
      <c r="I106" s="57"/>
      <c r="J106" s="58"/>
      <c r="K106" s="58"/>
      <c r="L106" s="58"/>
      <c r="M106" s="55"/>
    </row>
    <row r="107" ht="48.75" customHeight="1">
      <c r="A107" s="17">
        <v>3.0</v>
      </c>
      <c r="B107" s="18" t="s">
        <v>72</v>
      </c>
      <c r="C107" s="19" t="s">
        <v>73</v>
      </c>
      <c r="D107" s="12"/>
      <c r="E107" s="32" t="s">
        <v>50</v>
      </c>
      <c r="F107" s="33">
        <v>0.7986111111111112</v>
      </c>
      <c r="G107" s="34"/>
      <c r="H107" s="35"/>
      <c r="I107" s="18"/>
      <c r="J107" s="36"/>
      <c r="K107" s="36"/>
      <c r="L107" s="36"/>
      <c r="M107" s="34"/>
    </row>
    <row r="108" ht="48.75" customHeight="1">
      <c r="A108" s="17">
        <v>4.0</v>
      </c>
      <c r="B108" s="18" t="s">
        <v>74</v>
      </c>
      <c r="C108" s="19" t="s">
        <v>75</v>
      </c>
      <c r="D108" s="12"/>
      <c r="E108" s="31"/>
      <c r="F108" s="31"/>
      <c r="G108" s="34"/>
      <c r="H108" s="31"/>
      <c r="I108" s="18"/>
      <c r="J108" s="36"/>
      <c r="K108" s="36"/>
      <c r="L108" s="36"/>
      <c r="M108" s="34"/>
    </row>
    <row r="109" ht="48.75" customHeight="1">
      <c r="A109" s="17">
        <v>5.0</v>
      </c>
      <c r="B109" s="18" t="s">
        <v>76</v>
      </c>
      <c r="C109" s="19" t="s">
        <v>77</v>
      </c>
      <c r="D109" s="12"/>
      <c r="E109" s="53" t="s">
        <v>50</v>
      </c>
      <c r="F109" s="54">
        <v>0.8333333333333334</v>
      </c>
      <c r="G109" s="55"/>
      <c r="H109" s="56"/>
      <c r="I109" s="57"/>
      <c r="J109" s="58"/>
      <c r="K109" s="58"/>
      <c r="L109" s="58"/>
      <c r="M109" s="55"/>
    </row>
    <row r="110" ht="48.75" customHeight="1">
      <c r="A110" s="17">
        <v>6.0</v>
      </c>
      <c r="B110" s="18" t="s">
        <v>71</v>
      </c>
      <c r="C110" s="19" t="s">
        <v>26</v>
      </c>
      <c r="D110" s="12"/>
      <c r="E110" s="31"/>
      <c r="F110" s="31"/>
      <c r="G110" s="55"/>
      <c r="H110" s="31"/>
      <c r="I110" s="57"/>
      <c r="J110" s="58"/>
      <c r="K110" s="58"/>
      <c r="L110" s="58"/>
      <c r="M110" s="55"/>
    </row>
    <row r="111" ht="48.75" customHeight="1">
      <c r="A111" s="6"/>
      <c r="B111" s="2"/>
      <c r="C111" s="2"/>
      <c r="D111" s="2"/>
      <c r="E111" s="2"/>
      <c r="F111" s="2"/>
      <c r="G111" s="2"/>
      <c r="H111" s="2"/>
      <c r="J111" s="7" t="s">
        <v>2</v>
      </c>
    </row>
    <row r="112" ht="48.75" customHeight="1">
      <c r="A112" s="8" t="s">
        <v>3</v>
      </c>
      <c r="B112" s="8" t="s">
        <v>4</v>
      </c>
      <c r="C112" s="8" t="s">
        <v>5</v>
      </c>
      <c r="E112" s="9"/>
      <c r="F112" s="9"/>
      <c r="G112" s="10" t="s">
        <v>6</v>
      </c>
      <c r="H112" s="11" t="s">
        <v>100</v>
      </c>
      <c r="I112" s="12"/>
      <c r="J112" s="13">
        <v>1.0</v>
      </c>
      <c r="K112" s="13">
        <v>2.0</v>
      </c>
      <c r="L112" s="13">
        <v>3.0</v>
      </c>
      <c r="M112" s="10" t="s">
        <v>8</v>
      </c>
    </row>
    <row r="113" ht="48.75" customHeight="1">
      <c r="A113" s="17">
        <v>1.0</v>
      </c>
      <c r="B113" s="18" t="s">
        <v>66</v>
      </c>
      <c r="C113" s="19" t="s">
        <v>67</v>
      </c>
      <c r="D113" s="12"/>
      <c r="E113" s="53" t="s">
        <v>50</v>
      </c>
      <c r="F113" s="54">
        <v>0.7638888888888888</v>
      </c>
      <c r="G113" s="55"/>
      <c r="H113" s="56"/>
      <c r="I113" s="57"/>
      <c r="J113" s="58"/>
      <c r="K113" s="58"/>
      <c r="L113" s="58"/>
      <c r="M113" s="55"/>
    </row>
    <row r="114" ht="48.75" customHeight="1">
      <c r="A114" s="17">
        <v>2.0</v>
      </c>
      <c r="B114" s="18" t="s">
        <v>69</v>
      </c>
      <c r="C114" s="19" t="s">
        <v>70</v>
      </c>
      <c r="D114" s="12"/>
      <c r="E114" s="31"/>
      <c r="F114" s="31"/>
      <c r="G114" s="55"/>
      <c r="H114" s="31"/>
      <c r="I114" s="57"/>
      <c r="J114" s="58"/>
      <c r="K114" s="58"/>
      <c r="L114" s="58"/>
      <c r="M114" s="55"/>
    </row>
    <row r="115" ht="48.75" customHeight="1">
      <c r="A115" s="17">
        <v>3.0</v>
      </c>
      <c r="B115" s="18" t="s">
        <v>76</v>
      </c>
      <c r="C115" s="19" t="s">
        <v>77</v>
      </c>
      <c r="D115" s="12"/>
      <c r="E115" s="32" t="s">
        <v>50</v>
      </c>
      <c r="F115" s="33">
        <v>0.7986111111111112</v>
      </c>
      <c r="G115" s="34"/>
      <c r="H115" s="35"/>
      <c r="I115" s="18"/>
      <c r="J115" s="36"/>
      <c r="K115" s="36"/>
      <c r="L115" s="36"/>
      <c r="M115" s="34"/>
    </row>
    <row r="116" ht="48.75" customHeight="1">
      <c r="A116" s="17">
        <v>4.0</v>
      </c>
      <c r="B116" s="18" t="s">
        <v>74</v>
      </c>
      <c r="C116" s="19" t="s">
        <v>75</v>
      </c>
      <c r="D116" s="12"/>
      <c r="E116" s="31"/>
      <c r="F116" s="31"/>
      <c r="G116" s="34"/>
      <c r="H116" s="31"/>
      <c r="I116" s="18"/>
      <c r="J116" s="36"/>
      <c r="K116" s="36"/>
      <c r="L116" s="36"/>
      <c r="M116" s="34"/>
    </row>
    <row r="117" ht="48.75" customHeight="1">
      <c r="A117" s="17">
        <v>5.0</v>
      </c>
      <c r="B117" s="18" t="s">
        <v>72</v>
      </c>
      <c r="C117" s="19" t="s">
        <v>73</v>
      </c>
      <c r="D117" s="12"/>
      <c r="E117" s="53" t="s">
        <v>50</v>
      </c>
      <c r="F117" s="54">
        <v>0.8333333333333334</v>
      </c>
      <c r="G117" s="55"/>
      <c r="H117" s="56"/>
      <c r="I117" s="57"/>
      <c r="J117" s="58"/>
      <c r="K117" s="58"/>
      <c r="L117" s="58"/>
      <c r="M117" s="55"/>
    </row>
    <row r="118" ht="48.75" customHeight="1">
      <c r="A118" s="17">
        <v>6.0</v>
      </c>
      <c r="B118" s="18" t="s">
        <v>71</v>
      </c>
      <c r="C118" s="19" t="s">
        <v>26</v>
      </c>
      <c r="D118" s="12"/>
      <c r="E118" s="31"/>
      <c r="F118" s="31"/>
      <c r="G118" s="55"/>
      <c r="H118" s="31"/>
      <c r="I118" s="57"/>
      <c r="J118" s="58"/>
      <c r="K118" s="58"/>
      <c r="L118" s="58"/>
      <c r="M118" s="55"/>
    </row>
    <row r="119" ht="48.75" customHeight="1">
      <c r="A119" s="6"/>
      <c r="B119" s="2"/>
      <c r="C119" s="2"/>
      <c r="D119" s="2"/>
      <c r="E119" s="2"/>
      <c r="F119" s="2"/>
      <c r="G119" s="2"/>
      <c r="H119" s="2"/>
      <c r="J119" s="7" t="s">
        <v>2</v>
      </c>
    </row>
    <row r="120" ht="48.75" customHeight="1">
      <c r="A120" s="8" t="s">
        <v>3</v>
      </c>
      <c r="B120" s="8" t="s">
        <v>4</v>
      </c>
      <c r="C120" s="8" t="s">
        <v>5</v>
      </c>
      <c r="E120" s="9"/>
      <c r="F120" s="9"/>
      <c r="G120" s="10" t="s">
        <v>6</v>
      </c>
      <c r="H120" s="11" t="s">
        <v>100</v>
      </c>
      <c r="I120" s="12"/>
      <c r="J120" s="13">
        <v>1.0</v>
      </c>
      <c r="K120" s="13">
        <v>2.0</v>
      </c>
      <c r="L120" s="13">
        <v>3.0</v>
      </c>
      <c r="M120" s="10" t="s">
        <v>8</v>
      </c>
    </row>
    <row r="121" ht="48.75" customHeight="1">
      <c r="A121" s="17">
        <v>1.0</v>
      </c>
      <c r="B121" s="18" t="s">
        <v>66</v>
      </c>
      <c r="C121" s="19" t="s">
        <v>67</v>
      </c>
      <c r="D121" s="12"/>
      <c r="E121" s="53" t="s">
        <v>50</v>
      </c>
      <c r="F121" s="54">
        <v>0.7638888888888888</v>
      </c>
      <c r="G121" s="55"/>
      <c r="H121" s="56"/>
      <c r="I121" s="57"/>
      <c r="J121" s="58"/>
      <c r="K121" s="58"/>
      <c r="L121" s="58"/>
      <c r="M121" s="55"/>
    </row>
    <row r="122" ht="48.75" customHeight="1">
      <c r="A122" s="17">
        <v>2.0</v>
      </c>
      <c r="B122" s="18" t="s">
        <v>69</v>
      </c>
      <c r="C122" s="19" t="s">
        <v>70</v>
      </c>
      <c r="D122" s="12"/>
      <c r="E122" s="31"/>
      <c r="F122" s="31"/>
      <c r="G122" s="55"/>
      <c r="H122" s="31"/>
      <c r="I122" s="57"/>
      <c r="J122" s="58"/>
      <c r="K122" s="58"/>
      <c r="L122" s="58"/>
      <c r="M122" s="55"/>
    </row>
    <row r="123" ht="48.75" customHeight="1">
      <c r="A123" s="17">
        <v>3.0</v>
      </c>
      <c r="B123" s="18" t="s">
        <v>76</v>
      </c>
      <c r="C123" s="19" t="s">
        <v>77</v>
      </c>
      <c r="D123" s="12"/>
      <c r="E123" s="32" t="s">
        <v>50</v>
      </c>
      <c r="F123" s="33">
        <v>0.7986111111111112</v>
      </c>
      <c r="G123" s="34"/>
      <c r="H123" s="35"/>
      <c r="I123" s="18"/>
      <c r="J123" s="36"/>
      <c r="K123" s="36"/>
      <c r="L123" s="36"/>
      <c r="M123" s="34"/>
    </row>
    <row r="124" ht="48.75" customHeight="1">
      <c r="A124" s="17">
        <v>4.0</v>
      </c>
      <c r="B124" s="18" t="s">
        <v>74</v>
      </c>
      <c r="C124" s="19" t="s">
        <v>75</v>
      </c>
      <c r="D124" s="12"/>
      <c r="E124" s="31"/>
      <c r="F124" s="31"/>
      <c r="G124" s="34"/>
      <c r="H124" s="31"/>
      <c r="I124" s="18"/>
      <c r="J124" s="36"/>
      <c r="K124" s="36"/>
      <c r="L124" s="36"/>
      <c r="M124" s="34"/>
    </row>
    <row r="125" ht="48.75" customHeight="1">
      <c r="A125" s="17">
        <v>5.0</v>
      </c>
      <c r="B125" s="18" t="s">
        <v>72</v>
      </c>
      <c r="C125" s="19" t="s">
        <v>73</v>
      </c>
      <c r="D125" s="12"/>
      <c r="E125" s="53" t="s">
        <v>50</v>
      </c>
      <c r="F125" s="54">
        <v>0.8333333333333334</v>
      </c>
      <c r="G125" s="55"/>
      <c r="H125" s="56"/>
      <c r="I125" s="57"/>
      <c r="J125" s="58"/>
      <c r="K125" s="58"/>
      <c r="L125" s="58"/>
      <c r="M125" s="55"/>
    </row>
    <row r="126" ht="48.75" customHeight="1">
      <c r="A126" s="17">
        <v>6.0</v>
      </c>
      <c r="B126" s="18" t="s">
        <v>71</v>
      </c>
      <c r="C126" s="19" t="s">
        <v>26</v>
      </c>
      <c r="D126" s="12"/>
      <c r="E126" s="31"/>
      <c r="F126" s="31"/>
      <c r="G126" s="55"/>
      <c r="H126" s="31"/>
      <c r="I126" s="57"/>
      <c r="J126" s="58"/>
      <c r="K126" s="58"/>
      <c r="L126" s="58"/>
      <c r="M126" s="55"/>
    </row>
    <row r="127" ht="48.75" customHeight="1">
      <c r="A127" s="6"/>
      <c r="B127" s="2"/>
      <c r="C127" s="2"/>
      <c r="D127" s="2"/>
      <c r="E127" s="2"/>
      <c r="F127" s="2"/>
      <c r="G127" s="2"/>
      <c r="H127" s="2"/>
      <c r="J127" s="7" t="s">
        <v>2</v>
      </c>
    </row>
    <row r="128" ht="48.75" customHeight="1">
      <c r="A128" s="8" t="s">
        <v>3</v>
      </c>
      <c r="B128" s="8" t="s">
        <v>4</v>
      </c>
      <c r="C128" s="8" t="s">
        <v>5</v>
      </c>
      <c r="E128" s="9"/>
      <c r="F128" s="9"/>
      <c r="G128" s="10" t="s">
        <v>6</v>
      </c>
      <c r="H128" s="11" t="s">
        <v>100</v>
      </c>
      <c r="I128" s="12"/>
      <c r="J128" s="13">
        <v>1.0</v>
      </c>
      <c r="K128" s="13">
        <v>2.0</v>
      </c>
      <c r="L128" s="13">
        <v>3.0</v>
      </c>
      <c r="M128" s="10" t="s">
        <v>8</v>
      </c>
    </row>
    <row r="129" ht="48.75" customHeight="1">
      <c r="A129" s="17">
        <v>1.0</v>
      </c>
      <c r="B129" s="18" t="s">
        <v>66</v>
      </c>
      <c r="C129" s="19" t="s">
        <v>67</v>
      </c>
      <c r="D129" s="12"/>
      <c r="E129" s="53" t="s">
        <v>50</v>
      </c>
      <c r="F129" s="54">
        <v>0.7638888888888888</v>
      </c>
      <c r="G129" s="55"/>
      <c r="H129" s="56"/>
      <c r="I129" s="57"/>
      <c r="J129" s="58"/>
      <c r="K129" s="58"/>
      <c r="L129" s="58"/>
      <c r="M129" s="55"/>
    </row>
    <row r="130" ht="48.75" customHeight="1">
      <c r="A130" s="17">
        <v>2.0</v>
      </c>
      <c r="B130" s="18" t="s">
        <v>69</v>
      </c>
      <c r="C130" s="19" t="s">
        <v>70</v>
      </c>
      <c r="D130" s="12"/>
      <c r="E130" s="31"/>
      <c r="F130" s="31"/>
      <c r="G130" s="55"/>
      <c r="H130" s="31"/>
      <c r="I130" s="57"/>
      <c r="J130" s="58"/>
      <c r="K130" s="58"/>
      <c r="L130" s="58"/>
      <c r="M130" s="55"/>
    </row>
    <row r="131" ht="48.75" customHeight="1">
      <c r="A131" s="17">
        <v>3.0</v>
      </c>
      <c r="B131" s="18" t="s">
        <v>76</v>
      </c>
      <c r="C131" s="19" t="s">
        <v>77</v>
      </c>
      <c r="D131" s="12"/>
      <c r="E131" s="32" t="s">
        <v>50</v>
      </c>
      <c r="F131" s="33">
        <v>0.7986111111111112</v>
      </c>
      <c r="G131" s="34"/>
      <c r="H131" s="35"/>
      <c r="I131" s="18"/>
      <c r="J131" s="36"/>
      <c r="K131" s="36"/>
      <c r="L131" s="36"/>
      <c r="M131" s="34"/>
    </row>
    <row r="132" ht="48.75" customHeight="1">
      <c r="A132" s="17">
        <v>4.0</v>
      </c>
      <c r="B132" s="18" t="s">
        <v>74</v>
      </c>
      <c r="C132" s="19" t="s">
        <v>75</v>
      </c>
      <c r="D132" s="12"/>
      <c r="E132" s="31"/>
      <c r="F132" s="31"/>
      <c r="G132" s="34"/>
      <c r="H132" s="31"/>
      <c r="I132" s="18"/>
      <c r="J132" s="36"/>
      <c r="K132" s="36"/>
      <c r="L132" s="36"/>
      <c r="M132" s="34"/>
    </row>
    <row r="133" ht="48.75" customHeight="1">
      <c r="A133" s="17">
        <v>5.0</v>
      </c>
      <c r="B133" s="18" t="s">
        <v>72</v>
      </c>
      <c r="C133" s="19" t="s">
        <v>73</v>
      </c>
      <c r="D133" s="12"/>
      <c r="E133" s="53" t="s">
        <v>50</v>
      </c>
      <c r="F133" s="54">
        <v>0.8333333333333334</v>
      </c>
      <c r="G133" s="55"/>
      <c r="H133" s="56"/>
      <c r="I133" s="57"/>
      <c r="J133" s="58"/>
      <c r="K133" s="58"/>
      <c r="L133" s="58"/>
      <c r="M133" s="55"/>
    </row>
    <row r="134" ht="48.75" customHeight="1">
      <c r="A134" s="17">
        <v>6.0</v>
      </c>
      <c r="B134" s="18" t="s">
        <v>71</v>
      </c>
      <c r="C134" s="19" t="s">
        <v>26</v>
      </c>
      <c r="D134" s="12"/>
      <c r="E134" s="31"/>
      <c r="F134" s="31"/>
      <c r="G134" s="55"/>
      <c r="H134" s="31"/>
      <c r="I134" s="57"/>
      <c r="J134" s="58"/>
      <c r="K134" s="58"/>
      <c r="L134" s="58"/>
      <c r="M134" s="55"/>
    </row>
    <row r="135" ht="48.75" customHeight="1">
      <c r="A135" s="6"/>
      <c r="B135" s="2"/>
      <c r="C135" s="2"/>
      <c r="D135" s="2"/>
      <c r="E135" s="2"/>
      <c r="F135" s="2"/>
      <c r="G135" s="2"/>
      <c r="H135" s="2"/>
      <c r="J135" s="7" t="s">
        <v>2</v>
      </c>
    </row>
    <row r="136" ht="48.75" customHeight="1">
      <c r="A136" s="8" t="s">
        <v>3</v>
      </c>
      <c r="B136" s="8" t="s">
        <v>4</v>
      </c>
      <c r="C136" s="8" t="s">
        <v>5</v>
      </c>
      <c r="E136" s="9"/>
      <c r="F136" s="9"/>
      <c r="G136" s="10" t="s">
        <v>6</v>
      </c>
      <c r="H136" s="11" t="s">
        <v>100</v>
      </c>
      <c r="I136" s="12"/>
      <c r="J136" s="13">
        <v>1.0</v>
      </c>
      <c r="K136" s="13">
        <v>2.0</v>
      </c>
      <c r="L136" s="13">
        <v>3.0</v>
      </c>
      <c r="M136" s="10" t="s">
        <v>8</v>
      </c>
    </row>
    <row r="137" ht="48.75" customHeight="1">
      <c r="A137" s="17">
        <v>1.0</v>
      </c>
      <c r="B137" s="18" t="s">
        <v>66</v>
      </c>
      <c r="C137" s="19" t="s">
        <v>67</v>
      </c>
      <c r="D137" s="12"/>
      <c r="E137" s="53" t="s">
        <v>50</v>
      </c>
      <c r="F137" s="54">
        <v>0.7638888888888888</v>
      </c>
      <c r="G137" s="55"/>
      <c r="H137" s="56"/>
      <c r="I137" s="57"/>
      <c r="J137" s="58"/>
      <c r="K137" s="58"/>
      <c r="L137" s="58"/>
      <c r="M137" s="55"/>
    </row>
    <row r="138" ht="48.75" customHeight="1">
      <c r="A138" s="17">
        <v>2.0</v>
      </c>
      <c r="B138" s="18" t="s">
        <v>69</v>
      </c>
      <c r="C138" s="19" t="s">
        <v>70</v>
      </c>
      <c r="D138" s="12"/>
      <c r="E138" s="31"/>
      <c r="F138" s="31"/>
      <c r="G138" s="55"/>
      <c r="H138" s="31"/>
      <c r="I138" s="57"/>
      <c r="J138" s="58"/>
      <c r="K138" s="58"/>
      <c r="L138" s="58"/>
      <c r="M138" s="55"/>
    </row>
    <row r="139" ht="48.75" customHeight="1">
      <c r="A139" s="17">
        <v>3.0</v>
      </c>
      <c r="B139" s="18" t="s">
        <v>76</v>
      </c>
      <c r="C139" s="19" t="s">
        <v>77</v>
      </c>
      <c r="D139" s="12"/>
      <c r="E139" s="32" t="s">
        <v>50</v>
      </c>
      <c r="F139" s="33">
        <v>0.7986111111111112</v>
      </c>
      <c r="G139" s="34"/>
      <c r="H139" s="35"/>
      <c r="I139" s="18"/>
      <c r="J139" s="36"/>
      <c r="K139" s="36"/>
      <c r="L139" s="36"/>
      <c r="M139" s="34"/>
    </row>
    <row r="140" ht="48.75" customHeight="1">
      <c r="A140" s="17">
        <v>4.0</v>
      </c>
      <c r="B140" s="18" t="s">
        <v>74</v>
      </c>
      <c r="C140" s="19" t="s">
        <v>75</v>
      </c>
      <c r="D140" s="12"/>
      <c r="E140" s="31"/>
      <c r="F140" s="31"/>
      <c r="G140" s="34"/>
      <c r="H140" s="31"/>
      <c r="I140" s="18"/>
      <c r="J140" s="36"/>
      <c r="K140" s="36"/>
      <c r="L140" s="36"/>
      <c r="M140" s="34"/>
    </row>
    <row r="141" ht="48.75" customHeight="1">
      <c r="A141" s="17">
        <v>5.0</v>
      </c>
      <c r="B141" s="18" t="s">
        <v>72</v>
      </c>
      <c r="C141" s="19" t="s">
        <v>73</v>
      </c>
      <c r="D141" s="12"/>
      <c r="E141" s="53" t="s">
        <v>50</v>
      </c>
      <c r="F141" s="54">
        <v>0.8333333333333334</v>
      </c>
      <c r="G141" s="55"/>
      <c r="H141" s="56"/>
      <c r="I141" s="57"/>
      <c r="J141" s="58"/>
      <c r="K141" s="58"/>
      <c r="L141" s="58"/>
      <c r="M141" s="55"/>
    </row>
    <row r="142" ht="48.75" customHeight="1">
      <c r="A142" s="17">
        <v>6.0</v>
      </c>
      <c r="B142" s="18" t="s">
        <v>71</v>
      </c>
      <c r="C142" s="19" t="s">
        <v>26</v>
      </c>
      <c r="D142" s="12"/>
      <c r="E142" s="31"/>
      <c r="F142" s="31"/>
      <c r="G142" s="55"/>
      <c r="H142" s="31"/>
      <c r="I142" s="57"/>
      <c r="J142" s="58"/>
      <c r="K142" s="58"/>
      <c r="L142" s="58"/>
      <c r="M142" s="55"/>
    </row>
    <row r="143" ht="48.75" customHeight="1">
      <c r="A143" s="6"/>
      <c r="B143" s="2"/>
      <c r="C143" s="2"/>
      <c r="D143" s="2"/>
      <c r="E143" s="2"/>
      <c r="F143" s="2"/>
      <c r="G143" s="2"/>
      <c r="H143" s="2"/>
      <c r="J143" s="7" t="s">
        <v>2</v>
      </c>
    </row>
    <row r="144" ht="48.75" customHeight="1">
      <c r="A144" s="8" t="s">
        <v>3</v>
      </c>
      <c r="B144" s="8" t="s">
        <v>4</v>
      </c>
      <c r="C144" s="8" t="s">
        <v>5</v>
      </c>
      <c r="E144" s="9"/>
      <c r="F144" s="9"/>
      <c r="G144" s="10" t="s">
        <v>6</v>
      </c>
      <c r="H144" s="11" t="s">
        <v>100</v>
      </c>
      <c r="I144" s="12"/>
      <c r="J144" s="13">
        <v>1.0</v>
      </c>
      <c r="K144" s="13">
        <v>2.0</v>
      </c>
      <c r="L144" s="13">
        <v>3.0</v>
      </c>
      <c r="M144" s="10" t="s">
        <v>8</v>
      </c>
    </row>
    <row r="145" ht="48.75" customHeight="1">
      <c r="A145" s="17">
        <v>1.0</v>
      </c>
      <c r="B145" s="18" t="s">
        <v>66</v>
      </c>
      <c r="C145" s="19" t="s">
        <v>67</v>
      </c>
      <c r="D145" s="12"/>
      <c r="E145" s="53" t="s">
        <v>50</v>
      </c>
      <c r="F145" s="54">
        <v>0.7638888888888888</v>
      </c>
      <c r="G145" s="55"/>
      <c r="H145" s="56"/>
      <c r="I145" s="57"/>
      <c r="J145" s="58"/>
      <c r="K145" s="58"/>
      <c r="L145" s="58"/>
      <c r="M145" s="55"/>
    </row>
    <row r="146" ht="48.75" customHeight="1">
      <c r="A146" s="17">
        <v>2.0</v>
      </c>
      <c r="B146" s="18" t="s">
        <v>69</v>
      </c>
      <c r="C146" s="19" t="s">
        <v>70</v>
      </c>
      <c r="D146" s="12"/>
      <c r="E146" s="31"/>
      <c r="F146" s="31"/>
      <c r="G146" s="55"/>
      <c r="H146" s="31"/>
      <c r="I146" s="57"/>
      <c r="J146" s="58"/>
      <c r="K146" s="58"/>
      <c r="L146" s="58"/>
      <c r="M146" s="55"/>
    </row>
    <row r="147" ht="48.75" customHeight="1">
      <c r="A147" s="17">
        <v>3.0</v>
      </c>
      <c r="B147" s="18" t="s">
        <v>76</v>
      </c>
      <c r="C147" s="19" t="s">
        <v>77</v>
      </c>
      <c r="D147" s="12"/>
      <c r="E147" s="32" t="s">
        <v>50</v>
      </c>
      <c r="F147" s="33">
        <v>0.7986111111111112</v>
      </c>
      <c r="G147" s="34"/>
      <c r="H147" s="35"/>
      <c r="I147" s="18"/>
      <c r="J147" s="36"/>
      <c r="K147" s="36"/>
      <c r="L147" s="36"/>
      <c r="M147" s="34"/>
    </row>
    <row r="148" ht="48.75" customHeight="1">
      <c r="A148" s="17">
        <v>4.0</v>
      </c>
      <c r="B148" s="18" t="s">
        <v>74</v>
      </c>
      <c r="C148" s="19" t="s">
        <v>75</v>
      </c>
      <c r="D148" s="12"/>
      <c r="E148" s="31"/>
      <c r="F148" s="31"/>
      <c r="G148" s="34"/>
      <c r="H148" s="31"/>
      <c r="I148" s="18"/>
      <c r="J148" s="36"/>
      <c r="K148" s="36"/>
      <c r="L148" s="36"/>
      <c r="M148" s="34"/>
    </row>
    <row r="149" ht="48.75" customHeight="1">
      <c r="A149" s="17">
        <v>5.0</v>
      </c>
      <c r="B149" s="18" t="s">
        <v>72</v>
      </c>
      <c r="C149" s="19" t="s">
        <v>73</v>
      </c>
      <c r="D149" s="12"/>
      <c r="E149" s="53" t="s">
        <v>50</v>
      </c>
      <c r="F149" s="54">
        <v>0.8333333333333334</v>
      </c>
      <c r="G149" s="55"/>
      <c r="H149" s="56"/>
      <c r="I149" s="57"/>
      <c r="J149" s="58"/>
      <c r="K149" s="58"/>
      <c r="L149" s="58"/>
      <c r="M149" s="55"/>
    </row>
    <row r="150" ht="48.75" customHeight="1">
      <c r="A150" s="17">
        <v>6.0</v>
      </c>
      <c r="B150" s="18" t="s">
        <v>71</v>
      </c>
      <c r="C150" s="19" t="s">
        <v>26</v>
      </c>
      <c r="D150" s="12"/>
      <c r="E150" s="31"/>
      <c r="F150" s="31"/>
      <c r="G150" s="55"/>
      <c r="H150" s="31"/>
      <c r="I150" s="57"/>
      <c r="J150" s="58"/>
      <c r="K150" s="58"/>
      <c r="L150" s="58"/>
      <c r="M150" s="55"/>
    </row>
    <row r="151" ht="48.75" customHeight="1">
      <c r="A151" s="17" t="s">
        <v>51</v>
      </c>
      <c r="B151" s="18" t="s">
        <v>52</v>
      </c>
      <c r="C151" s="19" t="s">
        <v>53</v>
      </c>
      <c r="D151" s="12"/>
      <c r="E151" s="72"/>
      <c r="F151" s="73"/>
      <c r="G151" s="55"/>
      <c r="H151" s="74"/>
      <c r="I151" s="57"/>
      <c r="J151" s="58"/>
      <c r="K151" s="58"/>
      <c r="L151" s="58"/>
      <c r="M151" s="55"/>
    </row>
    <row r="152" ht="48.75" customHeight="1">
      <c r="A152" s="6"/>
      <c r="B152" s="2"/>
      <c r="C152" s="2"/>
      <c r="D152" s="2"/>
      <c r="E152" s="2"/>
      <c r="F152" s="2"/>
      <c r="G152" s="2"/>
      <c r="H152" s="2"/>
      <c r="J152" s="7" t="s">
        <v>2</v>
      </c>
    </row>
    <row r="153" ht="48.75" customHeight="1">
      <c r="A153" s="8" t="s">
        <v>3</v>
      </c>
      <c r="B153" s="8" t="s">
        <v>4</v>
      </c>
      <c r="C153" s="8" t="s">
        <v>5</v>
      </c>
      <c r="E153" s="9"/>
      <c r="F153" s="9"/>
      <c r="G153" s="10" t="s">
        <v>6</v>
      </c>
      <c r="H153" s="11" t="s">
        <v>54</v>
      </c>
      <c r="I153" s="12"/>
      <c r="J153" s="13">
        <v>1.0</v>
      </c>
      <c r="K153" s="13">
        <v>2.0</v>
      </c>
      <c r="L153" s="13">
        <v>3.0</v>
      </c>
      <c r="M153" s="10" t="s">
        <v>8</v>
      </c>
    </row>
    <row r="154" ht="48.75" customHeight="1">
      <c r="A154" s="17" t="s">
        <v>55</v>
      </c>
      <c r="B154" s="18" t="s">
        <v>56</v>
      </c>
      <c r="C154" s="19" t="s">
        <v>57</v>
      </c>
      <c r="D154" s="12"/>
      <c r="E154" s="53" t="s">
        <v>50</v>
      </c>
      <c r="F154" s="54">
        <v>0.7291666666666666</v>
      </c>
      <c r="G154" s="55"/>
      <c r="H154" s="56"/>
      <c r="I154" s="57"/>
      <c r="J154" s="58"/>
      <c r="K154" s="58"/>
      <c r="L154" s="58"/>
      <c r="M154" s="55"/>
    </row>
    <row r="155" ht="48.75" customHeight="1">
      <c r="A155" s="17" t="s">
        <v>58</v>
      </c>
      <c r="B155" s="18" t="s">
        <v>59</v>
      </c>
      <c r="C155" s="19" t="s">
        <v>60</v>
      </c>
      <c r="D155" s="12"/>
      <c r="E155" s="31"/>
      <c r="F155" s="31"/>
      <c r="G155" s="55"/>
      <c r="H155" s="31"/>
      <c r="I155" s="57"/>
      <c r="J155" s="58"/>
      <c r="K155" s="58"/>
      <c r="L155" s="58"/>
      <c r="M155" s="55"/>
    </row>
    <row r="156" ht="48.75" customHeight="1">
      <c r="A156" s="17" t="s">
        <v>61</v>
      </c>
      <c r="B156" s="18" t="s">
        <v>62</v>
      </c>
      <c r="C156" s="19" t="s">
        <v>63</v>
      </c>
      <c r="D156" s="12"/>
      <c r="E156" s="32" t="s">
        <v>50</v>
      </c>
      <c r="F156" s="33">
        <v>0.7638888888888888</v>
      </c>
      <c r="G156" s="34"/>
      <c r="H156" s="71"/>
      <c r="I156" s="18"/>
      <c r="J156" s="36"/>
      <c r="K156" s="36"/>
      <c r="L156" s="36"/>
      <c r="M156" s="34"/>
    </row>
    <row r="157" ht="48.75" customHeight="1">
      <c r="A157" s="17" t="s">
        <v>44</v>
      </c>
      <c r="B157" s="18" t="s">
        <v>45</v>
      </c>
      <c r="C157" s="19" t="s">
        <v>46</v>
      </c>
      <c r="D157" s="12"/>
      <c r="E157" s="31"/>
      <c r="F157" s="31"/>
      <c r="G157" s="34"/>
      <c r="H157" s="31"/>
      <c r="I157" s="18"/>
      <c r="J157" s="36"/>
      <c r="K157" s="36"/>
      <c r="L157" s="36"/>
      <c r="M157" s="34"/>
    </row>
    <row r="158" ht="48.75" customHeight="1">
      <c r="A158" s="17" t="s">
        <v>47</v>
      </c>
      <c r="B158" s="18" t="s">
        <v>48</v>
      </c>
      <c r="C158" s="19" t="s">
        <v>49</v>
      </c>
      <c r="D158" s="12"/>
      <c r="E158" s="53" t="s">
        <v>50</v>
      </c>
      <c r="F158" s="54">
        <v>0.7986111111111112</v>
      </c>
      <c r="G158" s="55"/>
      <c r="H158" s="70"/>
      <c r="I158" s="57"/>
      <c r="J158" s="58"/>
      <c r="K158" s="58"/>
      <c r="L158" s="58"/>
      <c r="M158" s="55"/>
    </row>
    <row r="159" ht="48.75" customHeight="1">
      <c r="A159" s="17" t="s">
        <v>51</v>
      </c>
      <c r="B159" s="18" t="s">
        <v>52</v>
      </c>
      <c r="C159" s="19" t="s">
        <v>53</v>
      </c>
      <c r="D159" s="12"/>
      <c r="E159" s="31"/>
      <c r="F159" s="31"/>
      <c r="G159" s="55"/>
      <c r="H159" s="31"/>
      <c r="I159" s="57"/>
      <c r="J159" s="58"/>
      <c r="K159" s="58"/>
      <c r="L159" s="58"/>
      <c r="M159" s="55"/>
    </row>
    <row r="160" ht="48.75" customHeight="1">
      <c r="A160" s="6"/>
      <c r="B160" s="2"/>
      <c r="C160" s="2"/>
      <c r="D160" s="2"/>
      <c r="E160" s="2"/>
      <c r="F160" s="2"/>
      <c r="G160" s="2"/>
      <c r="H160" s="2"/>
      <c r="J160" s="7" t="s">
        <v>2</v>
      </c>
    </row>
    <row r="161" ht="48.75" customHeight="1">
      <c r="A161" s="8" t="s">
        <v>3</v>
      </c>
      <c r="B161" s="8" t="s">
        <v>4</v>
      </c>
      <c r="C161" s="8" t="s">
        <v>5</v>
      </c>
      <c r="E161" s="9"/>
      <c r="F161" s="9"/>
      <c r="G161" s="10" t="s">
        <v>6</v>
      </c>
      <c r="H161" s="11" t="s">
        <v>54</v>
      </c>
      <c r="I161" s="12"/>
      <c r="J161" s="13">
        <v>1.0</v>
      </c>
      <c r="K161" s="13">
        <v>2.0</v>
      </c>
      <c r="L161" s="13">
        <v>3.0</v>
      </c>
      <c r="M161" s="10" t="s">
        <v>8</v>
      </c>
    </row>
    <row r="162" ht="48.75" customHeight="1">
      <c r="A162" s="17" t="s">
        <v>55</v>
      </c>
      <c r="B162" s="18" t="s">
        <v>56</v>
      </c>
      <c r="C162" s="19" t="s">
        <v>57</v>
      </c>
      <c r="D162" s="12"/>
      <c r="E162" s="53" t="s">
        <v>50</v>
      </c>
      <c r="F162" s="54">
        <v>0.7291666666666666</v>
      </c>
      <c r="G162" s="55"/>
      <c r="H162" s="56"/>
      <c r="I162" s="57"/>
      <c r="J162" s="58"/>
      <c r="K162" s="58"/>
      <c r="L162" s="58"/>
      <c r="M162" s="55"/>
    </row>
    <row r="163" ht="48.75" customHeight="1">
      <c r="A163" s="17" t="s">
        <v>58</v>
      </c>
      <c r="B163" s="18" t="s">
        <v>59</v>
      </c>
      <c r="C163" s="19" t="s">
        <v>60</v>
      </c>
      <c r="D163" s="12"/>
      <c r="E163" s="31"/>
      <c r="F163" s="31"/>
      <c r="G163" s="55"/>
      <c r="H163" s="31"/>
      <c r="I163" s="57"/>
      <c r="J163" s="58"/>
      <c r="K163" s="58"/>
      <c r="L163" s="58"/>
      <c r="M163" s="55"/>
    </row>
    <row r="164" ht="48.75" customHeight="1">
      <c r="A164" s="17" t="s">
        <v>61</v>
      </c>
      <c r="B164" s="18" t="s">
        <v>62</v>
      </c>
      <c r="C164" s="19" t="s">
        <v>63</v>
      </c>
      <c r="D164" s="12"/>
      <c r="E164" s="32" t="s">
        <v>50</v>
      </c>
      <c r="F164" s="33">
        <v>0.7638888888888888</v>
      </c>
      <c r="G164" s="34"/>
      <c r="H164" s="71"/>
      <c r="I164" s="18"/>
      <c r="J164" s="36"/>
      <c r="K164" s="36"/>
      <c r="L164" s="36"/>
      <c r="M164" s="34"/>
    </row>
    <row r="165" ht="48.75" customHeight="1">
      <c r="A165" s="17" t="s">
        <v>44</v>
      </c>
      <c r="B165" s="18" t="s">
        <v>45</v>
      </c>
      <c r="C165" s="19" t="s">
        <v>46</v>
      </c>
      <c r="D165" s="12"/>
      <c r="E165" s="31"/>
      <c r="F165" s="31"/>
      <c r="G165" s="34"/>
      <c r="H165" s="31"/>
      <c r="I165" s="18"/>
      <c r="J165" s="36"/>
      <c r="K165" s="36"/>
      <c r="L165" s="36"/>
      <c r="M165" s="34"/>
    </row>
    <row r="166" ht="48.75" customHeight="1">
      <c r="A166" s="17" t="s">
        <v>47</v>
      </c>
      <c r="B166" s="18" t="s">
        <v>48</v>
      </c>
      <c r="C166" s="19" t="s">
        <v>49</v>
      </c>
      <c r="D166" s="12"/>
      <c r="E166" s="53" t="s">
        <v>50</v>
      </c>
      <c r="F166" s="54">
        <v>0.7986111111111112</v>
      </c>
      <c r="G166" s="55"/>
      <c r="H166" s="70"/>
      <c r="I166" s="57"/>
      <c r="J166" s="58"/>
      <c r="K166" s="58"/>
      <c r="L166" s="58"/>
      <c r="M166" s="55"/>
    </row>
    <row r="167" ht="48.75" customHeight="1">
      <c r="A167" s="17" t="s">
        <v>51</v>
      </c>
      <c r="B167" s="18" t="s">
        <v>52</v>
      </c>
      <c r="C167" s="19" t="s">
        <v>53</v>
      </c>
      <c r="D167" s="12"/>
      <c r="E167" s="31"/>
      <c r="F167" s="31"/>
      <c r="G167" s="55"/>
      <c r="H167" s="31"/>
      <c r="I167" s="57"/>
      <c r="J167" s="58"/>
      <c r="K167" s="58"/>
      <c r="L167" s="58"/>
      <c r="M167" s="55"/>
    </row>
    <row r="168" ht="48.75" customHeight="1">
      <c r="A168" s="6"/>
      <c r="B168" s="2"/>
      <c r="C168" s="2"/>
      <c r="D168" s="2"/>
      <c r="E168" s="2"/>
      <c r="F168" s="2"/>
      <c r="G168" s="2"/>
      <c r="H168" s="2"/>
      <c r="J168" s="7" t="s">
        <v>2</v>
      </c>
    </row>
    <row r="169" ht="48.75" customHeight="1">
      <c r="A169" s="8" t="s">
        <v>3</v>
      </c>
      <c r="B169" s="8" t="s">
        <v>4</v>
      </c>
      <c r="C169" s="8" t="s">
        <v>5</v>
      </c>
      <c r="E169" s="9"/>
      <c r="F169" s="9"/>
      <c r="G169" s="10" t="s">
        <v>6</v>
      </c>
      <c r="H169" s="11" t="s">
        <v>54</v>
      </c>
      <c r="I169" s="12"/>
      <c r="J169" s="13">
        <v>1.0</v>
      </c>
      <c r="K169" s="13">
        <v>2.0</v>
      </c>
      <c r="L169" s="13">
        <v>3.0</v>
      </c>
      <c r="M169" s="10" t="s">
        <v>8</v>
      </c>
    </row>
    <row r="170" ht="48.75" customHeight="1">
      <c r="A170" s="17" t="s">
        <v>55</v>
      </c>
      <c r="B170" s="18" t="s">
        <v>56</v>
      </c>
      <c r="C170" s="19" t="s">
        <v>57</v>
      </c>
      <c r="D170" s="12"/>
      <c r="E170" s="53" t="s">
        <v>50</v>
      </c>
      <c r="F170" s="54">
        <v>0.7291666666666666</v>
      </c>
      <c r="G170" s="55"/>
      <c r="H170" s="56"/>
      <c r="I170" s="57"/>
      <c r="J170" s="58"/>
      <c r="K170" s="58"/>
      <c r="L170" s="58"/>
      <c r="M170" s="55"/>
    </row>
    <row r="171" ht="48.75" customHeight="1">
      <c r="A171" s="17" t="s">
        <v>58</v>
      </c>
      <c r="B171" s="18" t="s">
        <v>59</v>
      </c>
      <c r="C171" s="19" t="s">
        <v>60</v>
      </c>
      <c r="D171" s="12"/>
      <c r="E171" s="31"/>
      <c r="F171" s="31"/>
      <c r="G171" s="55"/>
      <c r="H171" s="31"/>
      <c r="I171" s="57"/>
      <c r="J171" s="58"/>
      <c r="K171" s="58"/>
      <c r="L171" s="58"/>
      <c r="M171" s="55"/>
    </row>
    <row r="172" ht="48.75" customHeight="1">
      <c r="A172" s="17" t="s">
        <v>61</v>
      </c>
      <c r="B172" s="18" t="s">
        <v>62</v>
      </c>
      <c r="C172" s="19" t="s">
        <v>63</v>
      </c>
      <c r="D172" s="12"/>
      <c r="E172" s="32" t="s">
        <v>50</v>
      </c>
      <c r="F172" s="33">
        <v>0.7638888888888888</v>
      </c>
      <c r="G172" s="34"/>
      <c r="H172" s="71"/>
      <c r="I172" s="18"/>
      <c r="J172" s="36"/>
      <c r="K172" s="36"/>
      <c r="L172" s="36"/>
      <c r="M172" s="34"/>
    </row>
    <row r="173" ht="48.75" customHeight="1">
      <c r="A173" s="17" t="s">
        <v>44</v>
      </c>
      <c r="B173" s="18" t="s">
        <v>45</v>
      </c>
      <c r="C173" s="19" t="s">
        <v>46</v>
      </c>
      <c r="D173" s="12"/>
      <c r="E173" s="31"/>
      <c r="F173" s="31"/>
      <c r="G173" s="34"/>
      <c r="H173" s="31"/>
      <c r="I173" s="18"/>
      <c r="J173" s="36"/>
      <c r="K173" s="36"/>
      <c r="L173" s="36"/>
      <c r="M173" s="34"/>
    </row>
    <row r="174" ht="48.75" customHeight="1">
      <c r="A174" s="17" t="s">
        <v>47</v>
      </c>
      <c r="B174" s="18" t="s">
        <v>48</v>
      </c>
      <c r="C174" s="19" t="s">
        <v>49</v>
      </c>
      <c r="D174" s="12"/>
      <c r="E174" s="53" t="s">
        <v>50</v>
      </c>
      <c r="F174" s="54">
        <v>0.7986111111111112</v>
      </c>
      <c r="G174" s="55"/>
      <c r="H174" s="70"/>
      <c r="I174" s="57"/>
      <c r="J174" s="58"/>
      <c r="K174" s="58"/>
      <c r="L174" s="58"/>
      <c r="M174" s="55"/>
    </row>
    <row r="175" ht="48.75" customHeight="1">
      <c r="A175" s="17" t="s">
        <v>51</v>
      </c>
      <c r="B175" s="18" t="s">
        <v>52</v>
      </c>
      <c r="C175" s="19" t="s">
        <v>53</v>
      </c>
      <c r="D175" s="12"/>
      <c r="E175" s="31"/>
      <c r="F175" s="31"/>
      <c r="G175" s="55"/>
      <c r="H175" s="31"/>
      <c r="I175" s="57"/>
      <c r="J175" s="58"/>
      <c r="K175" s="58"/>
      <c r="L175" s="58"/>
      <c r="M175" s="55"/>
    </row>
    <row r="176" ht="48.75" customHeight="1">
      <c r="A176" s="6"/>
      <c r="B176" s="2"/>
      <c r="C176" s="2"/>
      <c r="D176" s="2"/>
      <c r="E176" s="2"/>
      <c r="F176" s="2"/>
      <c r="G176" s="2"/>
      <c r="H176" s="2"/>
      <c r="J176" s="7" t="s">
        <v>2</v>
      </c>
    </row>
    <row r="177" ht="48.75" customHeight="1">
      <c r="A177" s="8" t="s">
        <v>3</v>
      </c>
      <c r="B177" s="8" t="s">
        <v>4</v>
      </c>
      <c r="C177" s="8" t="s">
        <v>5</v>
      </c>
      <c r="E177" s="9"/>
      <c r="F177" s="9"/>
      <c r="G177" s="10" t="s">
        <v>6</v>
      </c>
      <c r="H177" s="11" t="s">
        <v>54</v>
      </c>
      <c r="I177" s="12"/>
      <c r="J177" s="13">
        <v>1.0</v>
      </c>
      <c r="K177" s="13">
        <v>2.0</v>
      </c>
      <c r="L177" s="13">
        <v>3.0</v>
      </c>
      <c r="M177" s="10" t="s">
        <v>8</v>
      </c>
    </row>
    <row r="178" ht="48.75" customHeight="1">
      <c r="A178" s="17" t="s">
        <v>55</v>
      </c>
      <c r="B178" s="18" t="s">
        <v>56</v>
      </c>
      <c r="C178" s="19" t="s">
        <v>57</v>
      </c>
      <c r="D178" s="12"/>
      <c r="E178" s="53" t="s">
        <v>50</v>
      </c>
      <c r="F178" s="54">
        <v>0.7291666666666666</v>
      </c>
      <c r="G178" s="55"/>
      <c r="H178" s="56"/>
      <c r="I178" s="57"/>
      <c r="J178" s="58"/>
      <c r="K178" s="58"/>
      <c r="L178" s="58"/>
      <c r="M178" s="55"/>
    </row>
    <row r="179" ht="48.75" customHeight="1">
      <c r="A179" s="17" t="s">
        <v>58</v>
      </c>
      <c r="B179" s="18" t="s">
        <v>59</v>
      </c>
      <c r="C179" s="19" t="s">
        <v>60</v>
      </c>
      <c r="D179" s="12"/>
      <c r="E179" s="31"/>
      <c r="F179" s="31"/>
      <c r="G179" s="55"/>
      <c r="H179" s="31"/>
      <c r="I179" s="57"/>
      <c r="J179" s="58"/>
      <c r="K179" s="58"/>
      <c r="L179" s="58"/>
      <c r="M179" s="55"/>
    </row>
    <row r="180" ht="48.75" customHeight="1">
      <c r="A180" s="17" t="s">
        <v>61</v>
      </c>
      <c r="B180" s="18" t="s">
        <v>62</v>
      </c>
      <c r="C180" s="19" t="s">
        <v>63</v>
      </c>
      <c r="D180" s="12"/>
      <c r="E180" s="32" t="s">
        <v>50</v>
      </c>
      <c r="F180" s="33">
        <v>0.7638888888888888</v>
      </c>
      <c r="G180" s="34"/>
      <c r="H180" s="71"/>
      <c r="I180" s="18"/>
      <c r="J180" s="36"/>
      <c r="K180" s="36"/>
      <c r="L180" s="36"/>
      <c r="M180" s="34"/>
    </row>
    <row r="181" ht="48.75" customHeight="1">
      <c r="A181" s="17" t="s">
        <v>44</v>
      </c>
      <c r="B181" s="18" t="s">
        <v>45</v>
      </c>
      <c r="C181" s="19" t="s">
        <v>46</v>
      </c>
      <c r="D181" s="12"/>
      <c r="E181" s="31"/>
      <c r="F181" s="31"/>
      <c r="G181" s="34"/>
      <c r="H181" s="31"/>
      <c r="I181" s="18"/>
      <c r="J181" s="36"/>
      <c r="K181" s="36"/>
      <c r="L181" s="36"/>
      <c r="M181" s="34"/>
    </row>
    <row r="182" ht="48.75" customHeight="1">
      <c r="A182" s="17" t="s">
        <v>47</v>
      </c>
      <c r="B182" s="18" t="s">
        <v>48</v>
      </c>
      <c r="C182" s="19" t="s">
        <v>49</v>
      </c>
      <c r="D182" s="12"/>
      <c r="E182" s="53" t="s">
        <v>50</v>
      </c>
      <c r="F182" s="54">
        <v>0.7986111111111112</v>
      </c>
      <c r="G182" s="55"/>
      <c r="H182" s="70"/>
      <c r="I182" s="57"/>
      <c r="J182" s="58"/>
      <c r="K182" s="58"/>
      <c r="L182" s="58"/>
      <c r="M182" s="55"/>
    </row>
    <row r="183" ht="48.75" customHeight="1">
      <c r="A183" s="17" t="s">
        <v>51</v>
      </c>
      <c r="B183" s="18" t="s">
        <v>52</v>
      </c>
      <c r="C183" s="19" t="s">
        <v>53</v>
      </c>
      <c r="D183" s="12"/>
      <c r="E183" s="31"/>
      <c r="F183" s="31"/>
      <c r="G183" s="55"/>
      <c r="H183" s="31"/>
      <c r="I183" s="57"/>
      <c r="J183" s="58"/>
      <c r="K183" s="58"/>
      <c r="L183" s="58"/>
      <c r="M183" s="55"/>
    </row>
    <row r="184" ht="48.75" customHeight="1">
      <c r="A184" s="6"/>
      <c r="B184" s="2"/>
      <c r="C184" s="2"/>
      <c r="D184" s="2"/>
      <c r="E184" s="2"/>
      <c r="F184" s="2"/>
      <c r="G184" s="2"/>
      <c r="H184" s="2"/>
      <c r="J184" s="7" t="s">
        <v>2</v>
      </c>
    </row>
    <row r="185" ht="48.75" customHeight="1">
      <c r="A185" s="8" t="s">
        <v>3</v>
      </c>
      <c r="B185" s="8" t="s">
        <v>4</v>
      </c>
      <c r="C185" s="8" t="s">
        <v>5</v>
      </c>
      <c r="E185" s="9"/>
      <c r="F185" s="9"/>
      <c r="G185" s="10" t="s">
        <v>6</v>
      </c>
      <c r="H185" s="11" t="s">
        <v>54</v>
      </c>
      <c r="I185" s="12"/>
      <c r="J185" s="13">
        <v>1.0</v>
      </c>
      <c r="K185" s="13">
        <v>2.0</v>
      </c>
      <c r="L185" s="13">
        <v>3.0</v>
      </c>
      <c r="M185" s="10" t="s">
        <v>8</v>
      </c>
    </row>
    <row r="186" ht="48.75" customHeight="1">
      <c r="A186" s="17" t="s">
        <v>55</v>
      </c>
      <c r="B186" s="18" t="s">
        <v>56</v>
      </c>
      <c r="C186" s="19" t="s">
        <v>57</v>
      </c>
      <c r="D186" s="12"/>
      <c r="E186" s="53" t="s">
        <v>50</v>
      </c>
      <c r="F186" s="54">
        <v>0.7291666666666666</v>
      </c>
      <c r="G186" s="55"/>
      <c r="H186" s="56"/>
      <c r="I186" s="57"/>
      <c r="J186" s="58"/>
      <c r="K186" s="58"/>
      <c r="L186" s="58"/>
      <c r="M186" s="55"/>
    </row>
    <row r="187" ht="48.75" customHeight="1">
      <c r="A187" s="17" t="s">
        <v>58</v>
      </c>
      <c r="B187" s="18" t="s">
        <v>59</v>
      </c>
      <c r="C187" s="19" t="s">
        <v>60</v>
      </c>
      <c r="D187" s="12"/>
      <c r="E187" s="31"/>
      <c r="F187" s="31"/>
      <c r="G187" s="55"/>
      <c r="H187" s="31"/>
      <c r="I187" s="57"/>
      <c r="J187" s="58"/>
      <c r="K187" s="58"/>
      <c r="L187" s="58"/>
      <c r="M187" s="55"/>
    </row>
    <row r="188" ht="48.75" customHeight="1">
      <c r="A188" s="17" t="s">
        <v>61</v>
      </c>
      <c r="B188" s="18" t="s">
        <v>62</v>
      </c>
      <c r="C188" s="19" t="s">
        <v>63</v>
      </c>
      <c r="D188" s="12"/>
      <c r="E188" s="32" t="s">
        <v>50</v>
      </c>
      <c r="F188" s="33">
        <v>0.7638888888888888</v>
      </c>
      <c r="G188" s="34"/>
      <c r="H188" s="71"/>
      <c r="I188" s="18"/>
      <c r="J188" s="36"/>
      <c r="K188" s="36"/>
      <c r="L188" s="36"/>
      <c r="M188" s="34"/>
    </row>
    <row r="189" ht="48.75" customHeight="1">
      <c r="A189" s="17" t="s">
        <v>44</v>
      </c>
      <c r="B189" s="18" t="s">
        <v>45</v>
      </c>
      <c r="C189" s="19" t="s">
        <v>46</v>
      </c>
      <c r="D189" s="12"/>
      <c r="E189" s="31"/>
      <c r="F189" s="31"/>
      <c r="G189" s="34"/>
      <c r="H189" s="31"/>
      <c r="I189" s="18"/>
      <c r="J189" s="36"/>
      <c r="K189" s="36"/>
      <c r="L189" s="36"/>
      <c r="M189" s="34"/>
    </row>
    <row r="190" ht="48.75" customHeight="1">
      <c r="A190" s="17" t="s">
        <v>47</v>
      </c>
      <c r="B190" s="18" t="s">
        <v>48</v>
      </c>
      <c r="C190" s="19" t="s">
        <v>49</v>
      </c>
      <c r="D190" s="12"/>
      <c r="E190" s="53" t="s">
        <v>50</v>
      </c>
      <c r="F190" s="54">
        <v>0.7986111111111112</v>
      </c>
      <c r="G190" s="55"/>
      <c r="H190" s="70"/>
      <c r="I190" s="57"/>
      <c r="J190" s="58"/>
      <c r="K190" s="58"/>
      <c r="L190" s="58"/>
      <c r="M190" s="55"/>
    </row>
    <row r="191" ht="48.75" customHeight="1">
      <c r="A191" s="17" t="s">
        <v>51</v>
      </c>
      <c r="B191" s="18" t="s">
        <v>52</v>
      </c>
      <c r="C191" s="19" t="s">
        <v>53</v>
      </c>
      <c r="D191" s="12"/>
      <c r="E191" s="31"/>
      <c r="F191" s="31"/>
      <c r="G191" s="55"/>
      <c r="H191" s="31"/>
      <c r="I191" s="57"/>
      <c r="J191" s="58"/>
      <c r="K191" s="58"/>
      <c r="L191" s="58"/>
      <c r="M191" s="55"/>
    </row>
    <row r="192" ht="48.75" customHeight="1">
      <c r="A192" s="6"/>
      <c r="B192" s="2"/>
      <c r="C192" s="2"/>
      <c r="D192" s="2"/>
      <c r="E192" s="2"/>
      <c r="F192" s="2"/>
      <c r="G192" s="2"/>
      <c r="H192" s="2"/>
      <c r="J192" s="7" t="s">
        <v>2</v>
      </c>
    </row>
    <row r="193" ht="48.75" customHeight="1">
      <c r="A193" s="8" t="s">
        <v>3</v>
      </c>
      <c r="B193" s="8" t="s">
        <v>4</v>
      </c>
      <c r="C193" s="8" t="s">
        <v>5</v>
      </c>
      <c r="E193" s="9"/>
      <c r="F193" s="9"/>
      <c r="G193" s="10" t="s">
        <v>6</v>
      </c>
      <c r="H193" s="11" t="s">
        <v>54</v>
      </c>
      <c r="I193" s="12"/>
      <c r="J193" s="13">
        <v>1.0</v>
      </c>
      <c r="K193" s="13">
        <v>2.0</v>
      </c>
      <c r="L193" s="13">
        <v>3.0</v>
      </c>
      <c r="M193" s="10" t="s">
        <v>8</v>
      </c>
    </row>
    <row r="194" ht="48.75" customHeight="1">
      <c r="A194" s="17" t="s">
        <v>55</v>
      </c>
      <c r="B194" s="18" t="s">
        <v>56</v>
      </c>
      <c r="C194" s="19" t="s">
        <v>57</v>
      </c>
      <c r="D194" s="12"/>
      <c r="E194" s="53" t="s">
        <v>50</v>
      </c>
      <c r="F194" s="54">
        <v>0.7291666666666666</v>
      </c>
      <c r="G194" s="55"/>
      <c r="H194" s="56"/>
      <c r="I194" s="57"/>
      <c r="J194" s="58"/>
      <c r="K194" s="58"/>
      <c r="L194" s="58"/>
      <c r="M194" s="55"/>
    </row>
    <row r="195" ht="48.75" customHeight="1">
      <c r="A195" s="17" t="s">
        <v>58</v>
      </c>
      <c r="B195" s="18" t="s">
        <v>59</v>
      </c>
      <c r="C195" s="19" t="s">
        <v>60</v>
      </c>
      <c r="D195" s="12"/>
      <c r="E195" s="31"/>
      <c r="F195" s="31"/>
      <c r="G195" s="55"/>
      <c r="H195" s="31"/>
      <c r="I195" s="57"/>
      <c r="J195" s="58"/>
      <c r="K195" s="58"/>
      <c r="L195" s="58"/>
      <c r="M195" s="55"/>
    </row>
    <row r="196" ht="48.75" customHeight="1">
      <c r="A196" s="17" t="s">
        <v>61</v>
      </c>
      <c r="B196" s="18" t="s">
        <v>62</v>
      </c>
      <c r="C196" s="19" t="s">
        <v>63</v>
      </c>
      <c r="D196" s="12"/>
      <c r="E196" s="32" t="s">
        <v>50</v>
      </c>
      <c r="F196" s="33">
        <v>0.7638888888888888</v>
      </c>
      <c r="G196" s="34"/>
      <c r="H196" s="71"/>
      <c r="I196" s="18"/>
      <c r="J196" s="36"/>
      <c r="K196" s="36"/>
      <c r="L196" s="36"/>
      <c r="M196" s="34"/>
    </row>
    <row r="197" ht="48.75" customHeight="1">
      <c r="A197" s="17" t="s">
        <v>44</v>
      </c>
      <c r="B197" s="18" t="s">
        <v>45</v>
      </c>
      <c r="C197" s="19" t="s">
        <v>46</v>
      </c>
      <c r="D197" s="12"/>
      <c r="E197" s="31"/>
      <c r="F197" s="31"/>
      <c r="G197" s="34"/>
      <c r="H197" s="31"/>
      <c r="I197" s="18"/>
      <c r="J197" s="36"/>
      <c r="K197" s="36"/>
      <c r="L197" s="36"/>
      <c r="M197" s="34"/>
    </row>
    <row r="198" ht="48.75" customHeight="1">
      <c r="A198" s="17" t="s">
        <v>47</v>
      </c>
      <c r="B198" s="18" t="s">
        <v>48</v>
      </c>
      <c r="C198" s="19" t="s">
        <v>49</v>
      </c>
      <c r="D198" s="12"/>
      <c r="E198" s="53" t="s">
        <v>50</v>
      </c>
      <c r="F198" s="54">
        <v>0.7986111111111112</v>
      </c>
      <c r="G198" s="55"/>
      <c r="H198" s="70"/>
      <c r="I198" s="57"/>
      <c r="J198" s="58"/>
      <c r="K198" s="58"/>
      <c r="L198" s="58"/>
      <c r="M198" s="55"/>
    </row>
    <row r="199" ht="48.75" customHeight="1">
      <c r="A199" s="17" t="s">
        <v>51</v>
      </c>
      <c r="B199" s="18" t="s">
        <v>52</v>
      </c>
      <c r="C199" s="19" t="s">
        <v>53</v>
      </c>
      <c r="D199" s="12"/>
      <c r="E199" s="31"/>
      <c r="F199" s="31"/>
      <c r="G199" s="55"/>
      <c r="H199" s="31"/>
      <c r="I199" s="57"/>
      <c r="J199" s="58"/>
      <c r="K199" s="58"/>
      <c r="L199" s="58"/>
      <c r="M199" s="55"/>
    </row>
    <row r="200" ht="48.75" customHeight="1">
      <c r="A200" s="6"/>
      <c r="B200" s="2"/>
      <c r="C200" s="2"/>
      <c r="D200" s="2"/>
      <c r="E200" s="2"/>
      <c r="F200" s="2"/>
      <c r="G200" s="2"/>
      <c r="H200" s="2"/>
      <c r="J200" s="7" t="s">
        <v>2</v>
      </c>
    </row>
    <row r="201" ht="48.75" customHeight="1">
      <c r="A201" s="8" t="s">
        <v>3</v>
      </c>
      <c r="B201" s="8" t="s">
        <v>4</v>
      </c>
      <c r="C201" s="8" t="s">
        <v>5</v>
      </c>
      <c r="E201" s="9"/>
      <c r="F201" s="9"/>
      <c r="G201" s="10" t="s">
        <v>6</v>
      </c>
      <c r="H201" s="11" t="s">
        <v>54</v>
      </c>
      <c r="I201" s="12"/>
      <c r="J201" s="13">
        <v>1.0</v>
      </c>
      <c r="K201" s="13">
        <v>2.0</v>
      </c>
      <c r="L201" s="13">
        <v>3.0</v>
      </c>
      <c r="M201" s="10" t="s">
        <v>8</v>
      </c>
    </row>
    <row r="202" ht="48.75" customHeight="1">
      <c r="A202" s="17" t="s">
        <v>55</v>
      </c>
      <c r="B202" s="18" t="s">
        <v>56</v>
      </c>
      <c r="C202" s="19" t="s">
        <v>57</v>
      </c>
      <c r="D202" s="12"/>
      <c r="E202" s="53" t="s">
        <v>50</v>
      </c>
      <c r="F202" s="54">
        <v>0.7291666666666666</v>
      </c>
      <c r="G202" s="55"/>
      <c r="H202" s="56"/>
      <c r="I202" s="57"/>
      <c r="J202" s="58"/>
      <c r="K202" s="58"/>
      <c r="L202" s="58"/>
      <c r="M202" s="55"/>
    </row>
    <row r="203" ht="48.75" customHeight="1">
      <c r="A203" s="17" t="s">
        <v>58</v>
      </c>
      <c r="B203" s="18" t="s">
        <v>59</v>
      </c>
      <c r="C203" s="19" t="s">
        <v>60</v>
      </c>
      <c r="D203" s="12"/>
      <c r="E203" s="31"/>
      <c r="F203" s="31"/>
      <c r="G203" s="55"/>
      <c r="H203" s="31"/>
      <c r="I203" s="57"/>
      <c r="J203" s="58"/>
      <c r="K203" s="58"/>
      <c r="L203" s="58"/>
      <c r="M203" s="55"/>
    </row>
    <row r="204" ht="48.75" customHeight="1">
      <c r="A204" s="17" t="s">
        <v>61</v>
      </c>
      <c r="B204" s="18" t="s">
        <v>62</v>
      </c>
      <c r="C204" s="19" t="s">
        <v>63</v>
      </c>
      <c r="D204" s="12"/>
      <c r="E204" s="32" t="s">
        <v>50</v>
      </c>
      <c r="F204" s="33">
        <v>0.7638888888888888</v>
      </c>
      <c r="G204" s="34"/>
      <c r="H204" s="71"/>
      <c r="I204" s="18"/>
      <c r="J204" s="36"/>
      <c r="K204" s="36"/>
      <c r="L204" s="36"/>
      <c r="M204" s="34"/>
    </row>
    <row r="205" ht="48.75" customHeight="1">
      <c r="A205" s="17" t="s">
        <v>44</v>
      </c>
      <c r="B205" s="18" t="s">
        <v>45</v>
      </c>
      <c r="C205" s="19" t="s">
        <v>46</v>
      </c>
      <c r="D205" s="12"/>
      <c r="E205" s="31"/>
      <c r="F205" s="31"/>
      <c r="G205" s="34"/>
      <c r="H205" s="31"/>
      <c r="I205" s="18"/>
      <c r="J205" s="36"/>
      <c r="K205" s="36"/>
      <c r="L205" s="36"/>
      <c r="M205" s="34"/>
    </row>
    <row r="206" ht="48.75" customHeight="1">
      <c r="A206" s="17" t="s">
        <v>47</v>
      </c>
      <c r="B206" s="18" t="s">
        <v>48</v>
      </c>
      <c r="C206" s="19" t="s">
        <v>49</v>
      </c>
      <c r="D206" s="12"/>
      <c r="E206" s="53" t="s">
        <v>50</v>
      </c>
      <c r="F206" s="54">
        <v>0.7986111111111112</v>
      </c>
      <c r="G206" s="55"/>
      <c r="H206" s="70"/>
      <c r="I206" s="57"/>
      <c r="J206" s="58"/>
      <c r="K206" s="58"/>
      <c r="L206" s="58"/>
      <c r="M206" s="55"/>
    </row>
    <row r="207" ht="48.75" customHeight="1">
      <c r="A207" s="17" t="s">
        <v>51</v>
      </c>
      <c r="B207" s="18" t="s">
        <v>52</v>
      </c>
      <c r="C207" s="19" t="s">
        <v>53</v>
      </c>
      <c r="D207" s="12"/>
      <c r="E207" s="31"/>
      <c r="F207" s="31"/>
      <c r="G207" s="55"/>
      <c r="H207" s="31"/>
      <c r="I207" s="57"/>
      <c r="J207" s="58"/>
      <c r="K207" s="58"/>
      <c r="L207" s="58"/>
      <c r="M207" s="55"/>
    </row>
    <row r="208" ht="48.75" customHeight="1">
      <c r="A208" s="6"/>
      <c r="B208" s="2"/>
      <c r="C208" s="2"/>
      <c r="D208" s="2"/>
      <c r="E208" s="2"/>
      <c r="F208" s="2"/>
      <c r="G208" s="2"/>
      <c r="H208" s="2"/>
      <c r="J208" s="7" t="s">
        <v>2</v>
      </c>
    </row>
    <row r="209" ht="48.75" customHeight="1">
      <c r="A209" s="8" t="s">
        <v>3</v>
      </c>
      <c r="B209" s="8" t="s">
        <v>4</v>
      </c>
      <c r="C209" s="8" t="s">
        <v>5</v>
      </c>
      <c r="E209" s="9"/>
      <c r="F209" s="9"/>
      <c r="G209" s="10" t="s">
        <v>6</v>
      </c>
      <c r="H209" s="11" t="s">
        <v>54</v>
      </c>
      <c r="I209" s="12"/>
      <c r="J209" s="13">
        <v>1.0</v>
      </c>
      <c r="K209" s="13">
        <v>2.0</v>
      </c>
      <c r="L209" s="13">
        <v>3.0</v>
      </c>
      <c r="M209" s="10" t="s">
        <v>8</v>
      </c>
    </row>
    <row r="210" ht="48.75" customHeight="1">
      <c r="A210" s="17" t="s">
        <v>55</v>
      </c>
      <c r="B210" s="18" t="s">
        <v>56</v>
      </c>
      <c r="C210" s="19" t="s">
        <v>57</v>
      </c>
      <c r="D210" s="12"/>
      <c r="E210" s="53" t="s">
        <v>50</v>
      </c>
      <c r="F210" s="54">
        <v>0.7291666666666666</v>
      </c>
      <c r="G210" s="55"/>
      <c r="H210" s="56"/>
      <c r="I210" s="57"/>
      <c r="J210" s="58"/>
      <c r="K210" s="58"/>
      <c r="L210" s="58"/>
      <c r="M210" s="55"/>
    </row>
    <row r="211" ht="48.75" customHeight="1">
      <c r="A211" s="17" t="s">
        <v>58</v>
      </c>
      <c r="B211" s="18" t="s">
        <v>59</v>
      </c>
      <c r="C211" s="19" t="s">
        <v>60</v>
      </c>
      <c r="D211" s="12"/>
      <c r="E211" s="31"/>
      <c r="F211" s="31"/>
      <c r="G211" s="55"/>
      <c r="H211" s="31"/>
      <c r="I211" s="57"/>
      <c r="J211" s="58"/>
      <c r="K211" s="58"/>
      <c r="L211" s="58"/>
      <c r="M211" s="55"/>
    </row>
    <row r="212" ht="48.75" customHeight="1">
      <c r="A212" s="17" t="s">
        <v>61</v>
      </c>
      <c r="B212" s="18" t="s">
        <v>62</v>
      </c>
      <c r="C212" s="19" t="s">
        <v>63</v>
      </c>
      <c r="D212" s="12"/>
      <c r="E212" s="32" t="s">
        <v>50</v>
      </c>
      <c r="F212" s="33">
        <v>0.7638888888888888</v>
      </c>
      <c r="G212" s="34"/>
      <c r="H212" s="71"/>
      <c r="I212" s="18"/>
      <c r="J212" s="36"/>
      <c r="K212" s="36"/>
      <c r="L212" s="36"/>
      <c r="M212" s="34"/>
    </row>
    <row r="213" ht="48.75" customHeight="1">
      <c r="A213" s="17" t="s">
        <v>44</v>
      </c>
      <c r="B213" s="18" t="s">
        <v>45</v>
      </c>
      <c r="C213" s="19" t="s">
        <v>46</v>
      </c>
      <c r="D213" s="12"/>
      <c r="E213" s="31"/>
      <c r="F213" s="31"/>
      <c r="G213" s="34"/>
      <c r="H213" s="31"/>
      <c r="I213" s="18"/>
      <c r="J213" s="36"/>
      <c r="K213" s="36"/>
      <c r="L213" s="36"/>
      <c r="M213" s="34"/>
    </row>
    <row r="214">
      <c r="A214" s="17" t="s">
        <v>47</v>
      </c>
      <c r="B214" s="18" t="s">
        <v>48</v>
      </c>
      <c r="C214" s="19" t="s">
        <v>49</v>
      </c>
      <c r="D214" s="12"/>
      <c r="E214" s="53" t="s">
        <v>50</v>
      </c>
      <c r="F214" s="54">
        <v>0.7986111111111112</v>
      </c>
      <c r="G214" s="55"/>
      <c r="H214" s="70"/>
      <c r="I214" s="57"/>
      <c r="J214" s="58"/>
      <c r="K214" s="58"/>
      <c r="L214" s="58"/>
      <c r="M214" s="55"/>
    </row>
    <row r="215">
      <c r="A215" s="17" t="s">
        <v>51</v>
      </c>
      <c r="B215" s="18" t="s">
        <v>52</v>
      </c>
      <c r="C215" s="19" t="s">
        <v>53</v>
      </c>
      <c r="D215" s="12"/>
      <c r="E215" s="31"/>
      <c r="F215" s="31"/>
      <c r="G215" s="55"/>
      <c r="H215" s="31"/>
      <c r="I215" s="57"/>
      <c r="J215" s="58"/>
      <c r="K215" s="58"/>
      <c r="L215" s="58"/>
      <c r="M215" s="55"/>
    </row>
  </sheetData>
  <mergeCells count="471">
    <mergeCell ref="E2:S5"/>
    <mergeCell ref="J7:L7"/>
    <mergeCell ref="C8:D8"/>
    <mergeCell ref="H8:I8"/>
    <mergeCell ref="E9:E10"/>
    <mergeCell ref="F9:F10"/>
    <mergeCell ref="H9:H10"/>
    <mergeCell ref="C9:D9"/>
    <mergeCell ref="C10:D10"/>
    <mergeCell ref="C11:D11"/>
    <mergeCell ref="F11:F12"/>
    <mergeCell ref="H11:H12"/>
    <mergeCell ref="C12:D12"/>
    <mergeCell ref="H13:H14"/>
    <mergeCell ref="C18:D18"/>
    <mergeCell ref="C19:D19"/>
    <mergeCell ref="H19:H20"/>
    <mergeCell ref="C20:D20"/>
    <mergeCell ref="C21:D21"/>
    <mergeCell ref="C13:D13"/>
    <mergeCell ref="C14:D14"/>
    <mergeCell ref="J15:L15"/>
    <mergeCell ref="C16:D16"/>
    <mergeCell ref="H16:I16"/>
    <mergeCell ref="C17:D17"/>
    <mergeCell ref="H17:H18"/>
    <mergeCell ref="E11:E12"/>
    <mergeCell ref="E13:E14"/>
    <mergeCell ref="F13:F14"/>
    <mergeCell ref="E17:E18"/>
    <mergeCell ref="F17:F18"/>
    <mergeCell ref="E19:E20"/>
    <mergeCell ref="F19:F20"/>
    <mergeCell ref="E21:E22"/>
    <mergeCell ref="F21:F22"/>
    <mergeCell ref="H21:H22"/>
    <mergeCell ref="C22:D22"/>
    <mergeCell ref="J23:L23"/>
    <mergeCell ref="N23:S23"/>
    <mergeCell ref="H24:I24"/>
    <mergeCell ref="C29:D29"/>
    <mergeCell ref="C30:D30"/>
    <mergeCell ref="J31:L31"/>
    <mergeCell ref="C42:D42"/>
    <mergeCell ref="C43:D43"/>
    <mergeCell ref="E43:E44"/>
    <mergeCell ref="F43:F44"/>
    <mergeCell ref="H43:H44"/>
    <mergeCell ref="C44:D44"/>
    <mergeCell ref="C45:D45"/>
    <mergeCell ref="E45:E46"/>
    <mergeCell ref="F45:F46"/>
    <mergeCell ref="H45:H46"/>
    <mergeCell ref="C46:D46"/>
    <mergeCell ref="J47:L47"/>
    <mergeCell ref="C48:D48"/>
    <mergeCell ref="H48:I48"/>
    <mergeCell ref="C52:D52"/>
    <mergeCell ref="C53:D53"/>
    <mergeCell ref="E53:E54"/>
    <mergeCell ref="F53:F54"/>
    <mergeCell ref="H53:H54"/>
    <mergeCell ref="C54:D54"/>
    <mergeCell ref="C49:D49"/>
    <mergeCell ref="E49:E50"/>
    <mergeCell ref="F49:F50"/>
    <mergeCell ref="C50:D50"/>
    <mergeCell ref="C51:D51"/>
    <mergeCell ref="E51:E52"/>
    <mergeCell ref="F51:F52"/>
    <mergeCell ref="C24:D24"/>
    <mergeCell ref="C25:D25"/>
    <mergeCell ref="E25:E26"/>
    <mergeCell ref="F25:F26"/>
    <mergeCell ref="H25:H26"/>
    <mergeCell ref="C26:D26"/>
    <mergeCell ref="C27:D27"/>
    <mergeCell ref="E27:E28"/>
    <mergeCell ref="F27:F28"/>
    <mergeCell ref="H27:H28"/>
    <mergeCell ref="C28:D28"/>
    <mergeCell ref="E29:E30"/>
    <mergeCell ref="F29:F30"/>
    <mergeCell ref="H29:H30"/>
    <mergeCell ref="E33:E34"/>
    <mergeCell ref="E35:E36"/>
    <mergeCell ref="F35:F36"/>
    <mergeCell ref="E37:E38"/>
    <mergeCell ref="F37:F38"/>
    <mergeCell ref="H37:H38"/>
    <mergeCell ref="J39:L39"/>
    <mergeCell ref="H40:I40"/>
    <mergeCell ref="C32:D32"/>
    <mergeCell ref="H32:I32"/>
    <mergeCell ref="C33:D33"/>
    <mergeCell ref="F33:F34"/>
    <mergeCell ref="H33:H34"/>
    <mergeCell ref="C34:D34"/>
    <mergeCell ref="H35:H36"/>
    <mergeCell ref="F41:F42"/>
    <mergeCell ref="H41:H42"/>
    <mergeCell ref="H49:H50"/>
    <mergeCell ref="H51:H52"/>
    <mergeCell ref="J55:L55"/>
    <mergeCell ref="H56:I56"/>
    <mergeCell ref="C35:D35"/>
    <mergeCell ref="C36:D36"/>
    <mergeCell ref="C37:D37"/>
    <mergeCell ref="C38:D38"/>
    <mergeCell ref="C40:D40"/>
    <mergeCell ref="C41:D41"/>
    <mergeCell ref="E41:E42"/>
    <mergeCell ref="E65:E66"/>
    <mergeCell ref="E67:E68"/>
    <mergeCell ref="E69:E70"/>
    <mergeCell ref="F69:F70"/>
    <mergeCell ref="E73:E74"/>
    <mergeCell ref="F73:F74"/>
    <mergeCell ref="F75:F76"/>
    <mergeCell ref="E93:E94"/>
    <mergeCell ref="E97:E98"/>
    <mergeCell ref="E99:E100"/>
    <mergeCell ref="E101:E102"/>
    <mergeCell ref="E75:E76"/>
    <mergeCell ref="E77:E78"/>
    <mergeCell ref="E81:E82"/>
    <mergeCell ref="E83:E84"/>
    <mergeCell ref="E85:E86"/>
    <mergeCell ref="E89:E90"/>
    <mergeCell ref="E91:E92"/>
    <mergeCell ref="F97:F98"/>
    <mergeCell ref="F99:F100"/>
    <mergeCell ref="F101:F102"/>
    <mergeCell ref="F77:F78"/>
    <mergeCell ref="F81:F82"/>
    <mergeCell ref="F83:F84"/>
    <mergeCell ref="F85:F86"/>
    <mergeCell ref="F89:F90"/>
    <mergeCell ref="F91:F92"/>
    <mergeCell ref="F93:F94"/>
    <mergeCell ref="H85:H86"/>
    <mergeCell ref="J87:L87"/>
    <mergeCell ref="H73:H74"/>
    <mergeCell ref="H75:H76"/>
    <mergeCell ref="H77:H78"/>
    <mergeCell ref="J79:L79"/>
    <mergeCell ref="H80:I80"/>
    <mergeCell ref="H81:H82"/>
    <mergeCell ref="H83:H84"/>
    <mergeCell ref="C88:D88"/>
    <mergeCell ref="C92:D92"/>
    <mergeCell ref="C93:D93"/>
    <mergeCell ref="H93:H94"/>
    <mergeCell ref="C94:D94"/>
    <mergeCell ref="C83:D83"/>
    <mergeCell ref="C84:D84"/>
    <mergeCell ref="C85:D85"/>
    <mergeCell ref="C86:D86"/>
    <mergeCell ref="H88:I88"/>
    <mergeCell ref="H89:H90"/>
    <mergeCell ref="H91:H92"/>
    <mergeCell ref="C171:D171"/>
    <mergeCell ref="C172:D172"/>
    <mergeCell ref="E172:E173"/>
    <mergeCell ref="F172:F173"/>
    <mergeCell ref="H172:H173"/>
    <mergeCell ref="C173:D173"/>
    <mergeCell ref="C174:D174"/>
    <mergeCell ref="E174:E175"/>
    <mergeCell ref="F174:F175"/>
    <mergeCell ref="H174:H175"/>
    <mergeCell ref="C175:D175"/>
    <mergeCell ref="C177:D177"/>
    <mergeCell ref="H177:I177"/>
    <mergeCell ref="C178:D178"/>
    <mergeCell ref="C139:D139"/>
    <mergeCell ref="C140:D140"/>
    <mergeCell ref="C141:D141"/>
    <mergeCell ref="C142:D142"/>
    <mergeCell ref="H144:I144"/>
    <mergeCell ref="H145:H146"/>
    <mergeCell ref="H147:H148"/>
    <mergeCell ref="E156:E157"/>
    <mergeCell ref="F156:F157"/>
    <mergeCell ref="H156:H157"/>
    <mergeCell ref="H149:H150"/>
    <mergeCell ref="C150:D150"/>
    <mergeCell ref="H153:I153"/>
    <mergeCell ref="E154:E155"/>
    <mergeCell ref="F154:F155"/>
    <mergeCell ref="H154:H155"/>
    <mergeCell ref="C155:D155"/>
    <mergeCell ref="C157:D157"/>
    <mergeCell ref="C158:D158"/>
    <mergeCell ref="E158:E159"/>
    <mergeCell ref="F158:F159"/>
    <mergeCell ref="H158:H159"/>
    <mergeCell ref="C159:D159"/>
    <mergeCell ref="H161:I161"/>
    <mergeCell ref="C144:D144"/>
    <mergeCell ref="C148:D148"/>
    <mergeCell ref="C149:D149"/>
    <mergeCell ref="C151:D151"/>
    <mergeCell ref="C153:D153"/>
    <mergeCell ref="C154:D154"/>
    <mergeCell ref="C156:D156"/>
    <mergeCell ref="C161:D161"/>
    <mergeCell ref="C162:D162"/>
    <mergeCell ref="E162:E163"/>
    <mergeCell ref="F162:F163"/>
    <mergeCell ref="H162:H163"/>
    <mergeCell ref="C163:D163"/>
    <mergeCell ref="C164:D164"/>
    <mergeCell ref="C180:D180"/>
    <mergeCell ref="C181:D181"/>
    <mergeCell ref="C182:D182"/>
    <mergeCell ref="E182:E183"/>
    <mergeCell ref="F182:F183"/>
    <mergeCell ref="H182:H183"/>
    <mergeCell ref="C183:D183"/>
    <mergeCell ref="E178:E179"/>
    <mergeCell ref="F178:F179"/>
    <mergeCell ref="H178:H179"/>
    <mergeCell ref="C179:D179"/>
    <mergeCell ref="E180:E181"/>
    <mergeCell ref="F180:F181"/>
    <mergeCell ref="H180:H181"/>
    <mergeCell ref="C194:D194"/>
    <mergeCell ref="C195:D195"/>
    <mergeCell ref="C196:D196"/>
    <mergeCell ref="F196:F197"/>
    <mergeCell ref="H196:H197"/>
    <mergeCell ref="C197:D197"/>
    <mergeCell ref="H198:H199"/>
    <mergeCell ref="H201:I201"/>
    <mergeCell ref="C198:D198"/>
    <mergeCell ref="C199:D199"/>
    <mergeCell ref="C201:D201"/>
    <mergeCell ref="C202:D202"/>
    <mergeCell ref="E202:E203"/>
    <mergeCell ref="F202:F203"/>
    <mergeCell ref="H202:H203"/>
    <mergeCell ref="E164:E165"/>
    <mergeCell ref="F164:F165"/>
    <mergeCell ref="H164:H165"/>
    <mergeCell ref="C165:D165"/>
    <mergeCell ref="E166:E167"/>
    <mergeCell ref="F166:F167"/>
    <mergeCell ref="H166:H167"/>
    <mergeCell ref="H169:I169"/>
    <mergeCell ref="C166:D166"/>
    <mergeCell ref="C167:D167"/>
    <mergeCell ref="C169:D169"/>
    <mergeCell ref="C170:D170"/>
    <mergeCell ref="E170:E171"/>
    <mergeCell ref="F170:F171"/>
    <mergeCell ref="H170:H171"/>
    <mergeCell ref="E186:E187"/>
    <mergeCell ref="E188:E189"/>
    <mergeCell ref="F188:F189"/>
    <mergeCell ref="E190:E191"/>
    <mergeCell ref="F190:F191"/>
    <mergeCell ref="H190:H191"/>
    <mergeCell ref="H193:I193"/>
    <mergeCell ref="H194:H195"/>
    <mergeCell ref="C185:D185"/>
    <mergeCell ref="H185:I185"/>
    <mergeCell ref="C186:D186"/>
    <mergeCell ref="F186:F187"/>
    <mergeCell ref="H186:H187"/>
    <mergeCell ref="C187:D187"/>
    <mergeCell ref="H188:H189"/>
    <mergeCell ref="C188:D188"/>
    <mergeCell ref="C189:D189"/>
    <mergeCell ref="C190:D190"/>
    <mergeCell ref="C191:D191"/>
    <mergeCell ref="C193:D193"/>
    <mergeCell ref="E194:E195"/>
    <mergeCell ref="F194:F195"/>
    <mergeCell ref="E196:E197"/>
    <mergeCell ref="E198:E199"/>
    <mergeCell ref="F198:F199"/>
    <mergeCell ref="C212:D212"/>
    <mergeCell ref="C213:D213"/>
    <mergeCell ref="C214:D214"/>
    <mergeCell ref="E214:E215"/>
    <mergeCell ref="F214:F215"/>
    <mergeCell ref="H214:H215"/>
    <mergeCell ref="C215:D215"/>
    <mergeCell ref="E210:E211"/>
    <mergeCell ref="F210:F211"/>
    <mergeCell ref="H210:H211"/>
    <mergeCell ref="C211:D211"/>
    <mergeCell ref="E212:E213"/>
    <mergeCell ref="F212:F213"/>
    <mergeCell ref="H212:H213"/>
    <mergeCell ref="C89:D89"/>
    <mergeCell ref="C90:D90"/>
    <mergeCell ref="C91:D91"/>
    <mergeCell ref="J95:L95"/>
    <mergeCell ref="C96:D96"/>
    <mergeCell ref="H96:I96"/>
    <mergeCell ref="H97:H98"/>
    <mergeCell ref="C97:D97"/>
    <mergeCell ref="C98:D98"/>
    <mergeCell ref="C99:D99"/>
    <mergeCell ref="H99:H100"/>
    <mergeCell ref="C100:D100"/>
    <mergeCell ref="C101:D101"/>
    <mergeCell ref="C102:D102"/>
    <mergeCell ref="H101:H102"/>
    <mergeCell ref="J103:L103"/>
    <mergeCell ref="C104:D104"/>
    <mergeCell ref="H104:I104"/>
    <mergeCell ref="E105:E106"/>
    <mergeCell ref="F105:F106"/>
    <mergeCell ref="H105:H106"/>
    <mergeCell ref="C105:D105"/>
    <mergeCell ref="C106:D106"/>
    <mergeCell ref="C107:D107"/>
    <mergeCell ref="F107:F108"/>
    <mergeCell ref="H107:H108"/>
    <mergeCell ref="C108:D108"/>
    <mergeCell ref="C109:D109"/>
    <mergeCell ref="C56:D56"/>
    <mergeCell ref="C57:D57"/>
    <mergeCell ref="E57:E58"/>
    <mergeCell ref="F57:F58"/>
    <mergeCell ref="H57:H58"/>
    <mergeCell ref="C58:D58"/>
    <mergeCell ref="C59:D59"/>
    <mergeCell ref="E59:E60"/>
    <mergeCell ref="F59:F60"/>
    <mergeCell ref="H59:H60"/>
    <mergeCell ref="C60:D60"/>
    <mergeCell ref="E61:E62"/>
    <mergeCell ref="F61:F62"/>
    <mergeCell ref="J63:L63"/>
    <mergeCell ref="C61:D61"/>
    <mergeCell ref="C62:D62"/>
    <mergeCell ref="C64:D64"/>
    <mergeCell ref="C65:D65"/>
    <mergeCell ref="F65:F66"/>
    <mergeCell ref="C66:D66"/>
    <mergeCell ref="F67:F68"/>
    <mergeCell ref="H61:H62"/>
    <mergeCell ref="H64:I64"/>
    <mergeCell ref="H65:H66"/>
    <mergeCell ref="H67:H68"/>
    <mergeCell ref="H69:H70"/>
    <mergeCell ref="J71:L71"/>
    <mergeCell ref="H72:I72"/>
    <mergeCell ref="C67:D67"/>
    <mergeCell ref="C68:D68"/>
    <mergeCell ref="C69:D69"/>
    <mergeCell ref="C70:D70"/>
    <mergeCell ref="C72:D72"/>
    <mergeCell ref="C73:D73"/>
    <mergeCell ref="C74:D74"/>
    <mergeCell ref="C75:D75"/>
    <mergeCell ref="C76:D76"/>
    <mergeCell ref="C77:D77"/>
    <mergeCell ref="C78:D78"/>
    <mergeCell ref="C80:D80"/>
    <mergeCell ref="C81:D81"/>
    <mergeCell ref="C82:D82"/>
    <mergeCell ref="E107:E108"/>
    <mergeCell ref="E109:E110"/>
    <mergeCell ref="F109:F110"/>
    <mergeCell ref="H109:H110"/>
    <mergeCell ref="C110:D110"/>
    <mergeCell ref="J111:L111"/>
    <mergeCell ref="H112:I112"/>
    <mergeCell ref="E131:E132"/>
    <mergeCell ref="E133:E134"/>
    <mergeCell ref="E137:E138"/>
    <mergeCell ref="E139:E140"/>
    <mergeCell ref="E141:E142"/>
    <mergeCell ref="E145:E146"/>
    <mergeCell ref="E147:E148"/>
    <mergeCell ref="E149:E150"/>
    <mergeCell ref="F133:F134"/>
    <mergeCell ref="F137:F138"/>
    <mergeCell ref="F139:F140"/>
    <mergeCell ref="F141:F142"/>
    <mergeCell ref="F145:F146"/>
    <mergeCell ref="F147:F148"/>
    <mergeCell ref="F149:F150"/>
    <mergeCell ref="E121:E122"/>
    <mergeCell ref="E123:E124"/>
    <mergeCell ref="E125:E126"/>
    <mergeCell ref="F125:F126"/>
    <mergeCell ref="E129:E130"/>
    <mergeCell ref="F129:F130"/>
    <mergeCell ref="F131:F132"/>
    <mergeCell ref="H129:H130"/>
    <mergeCell ref="H131:H132"/>
    <mergeCell ref="H133:H134"/>
    <mergeCell ref="J135:L135"/>
    <mergeCell ref="H136:I136"/>
    <mergeCell ref="H137:H138"/>
    <mergeCell ref="H139:H140"/>
    <mergeCell ref="J192:L192"/>
    <mergeCell ref="J200:L200"/>
    <mergeCell ref="J208:L208"/>
    <mergeCell ref="H141:H142"/>
    <mergeCell ref="J143:L143"/>
    <mergeCell ref="J152:L152"/>
    <mergeCell ref="J160:L160"/>
    <mergeCell ref="J168:L168"/>
    <mergeCell ref="J176:L176"/>
    <mergeCell ref="J184:L184"/>
    <mergeCell ref="C112:D112"/>
    <mergeCell ref="C113:D113"/>
    <mergeCell ref="E113:E114"/>
    <mergeCell ref="F113:F114"/>
    <mergeCell ref="H113:H114"/>
    <mergeCell ref="C114:D114"/>
    <mergeCell ref="C115:D115"/>
    <mergeCell ref="E115:E116"/>
    <mergeCell ref="F115:F116"/>
    <mergeCell ref="H115:H116"/>
    <mergeCell ref="C116:D116"/>
    <mergeCell ref="E117:E118"/>
    <mergeCell ref="F117:F118"/>
    <mergeCell ref="J119:L119"/>
    <mergeCell ref="C117:D117"/>
    <mergeCell ref="C118:D118"/>
    <mergeCell ref="C120:D120"/>
    <mergeCell ref="C121:D121"/>
    <mergeCell ref="F121:F122"/>
    <mergeCell ref="C122:D122"/>
    <mergeCell ref="F123:F124"/>
    <mergeCell ref="H117:H118"/>
    <mergeCell ref="H120:I120"/>
    <mergeCell ref="H121:H122"/>
    <mergeCell ref="H123:H124"/>
    <mergeCell ref="H125:H126"/>
    <mergeCell ref="J127:L127"/>
    <mergeCell ref="H128:I128"/>
    <mergeCell ref="C123:D123"/>
    <mergeCell ref="C124:D124"/>
    <mergeCell ref="C125:D125"/>
    <mergeCell ref="C126:D126"/>
    <mergeCell ref="C128:D128"/>
    <mergeCell ref="C129:D129"/>
    <mergeCell ref="C130:D130"/>
    <mergeCell ref="C131:D131"/>
    <mergeCell ref="C132:D132"/>
    <mergeCell ref="C133:D133"/>
    <mergeCell ref="C134:D134"/>
    <mergeCell ref="C136:D136"/>
    <mergeCell ref="C137:D137"/>
    <mergeCell ref="C138:D138"/>
    <mergeCell ref="C145:D145"/>
    <mergeCell ref="C146:D146"/>
    <mergeCell ref="C147:D147"/>
    <mergeCell ref="C203:D203"/>
    <mergeCell ref="C204:D204"/>
    <mergeCell ref="E204:E205"/>
    <mergeCell ref="F204:F205"/>
    <mergeCell ref="H204:H205"/>
    <mergeCell ref="C205:D205"/>
    <mergeCell ref="C206:D206"/>
    <mergeCell ref="E206:E207"/>
    <mergeCell ref="F206:F207"/>
    <mergeCell ref="H206:H207"/>
    <mergeCell ref="C207:D207"/>
    <mergeCell ref="C209:D209"/>
    <mergeCell ref="H209:I209"/>
    <mergeCell ref="C210:D210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8.38"/>
    <col customWidth="1" min="9" max="9" width="32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101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102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75"/>
      <c r="B7" s="75"/>
      <c r="C7" s="75"/>
      <c r="D7" s="75"/>
      <c r="E7" s="75"/>
      <c r="F7" s="75"/>
      <c r="G7" s="75"/>
      <c r="H7" s="75"/>
      <c r="I7" s="76"/>
      <c r="J7" s="77" t="s">
        <v>2</v>
      </c>
      <c r="M7" s="76"/>
      <c r="N7" s="76"/>
      <c r="O7" s="76"/>
      <c r="P7" s="76"/>
      <c r="Q7" s="76"/>
      <c r="R7" s="76"/>
      <c r="S7" s="76"/>
    </row>
    <row r="8" ht="48.75" customHeight="1">
      <c r="A8" s="78" t="s">
        <v>3</v>
      </c>
      <c r="B8" s="78" t="s">
        <v>4</v>
      </c>
      <c r="C8" s="78" t="s">
        <v>5</v>
      </c>
      <c r="E8" s="76"/>
      <c r="F8" s="76"/>
      <c r="G8" s="79" t="s">
        <v>6</v>
      </c>
      <c r="H8" s="80" t="s">
        <v>103</v>
      </c>
      <c r="I8" s="12"/>
      <c r="J8" s="81">
        <v>1.0</v>
      </c>
      <c r="K8" s="81">
        <v>2.0</v>
      </c>
      <c r="L8" s="81">
        <v>3.0</v>
      </c>
      <c r="M8" s="79" t="s">
        <v>2</v>
      </c>
      <c r="N8" s="14" t="s">
        <v>9</v>
      </c>
      <c r="O8" s="14" t="s">
        <v>10</v>
      </c>
      <c r="P8" s="15" t="s">
        <v>11</v>
      </c>
      <c r="Q8" s="15" t="s">
        <v>12</v>
      </c>
      <c r="R8" s="82" t="s">
        <v>13</v>
      </c>
      <c r="S8" s="82" t="s">
        <v>14</v>
      </c>
    </row>
    <row r="9" ht="48.75" customHeight="1">
      <c r="A9" s="17">
        <v>1.0</v>
      </c>
      <c r="B9" s="83" t="s">
        <v>104</v>
      </c>
      <c r="C9" s="84" t="s">
        <v>105</v>
      </c>
      <c r="D9" s="12"/>
      <c r="E9" s="20" t="s">
        <v>106</v>
      </c>
      <c r="F9" s="21">
        <v>0.7638888888888888</v>
      </c>
      <c r="G9" s="22"/>
      <c r="H9" s="23" t="s">
        <v>107</v>
      </c>
      <c r="I9" s="85" t="s">
        <v>108</v>
      </c>
      <c r="J9" s="86"/>
      <c r="K9" s="86"/>
      <c r="L9" s="86"/>
      <c r="M9" s="22"/>
      <c r="N9" s="87">
        <v>1.0</v>
      </c>
      <c r="O9" s="88" t="s">
        <v>108</v>
      </c>
      <c r="P9" s="26">
        <v>3.0</v>
      </c>
      <c r="Q9" s="89">
        <v>12.0</v>
      </c>
      <c r="R9" s="89">
        <f>0+63+65+63</f>
        <v>191</v>
      </c>
      <c r="S9" s="89">
        <f>0+41+49+36</f>
        <v>126</v>
      </c>
    </row>
    <row r="10" ht="48.75" customHeight="1">
      <c r="A10" s="17">
        <v>2.0</v>
      </c>
      <c r="B10" s="83" t="s">
        <v>109</v>
      </c>
      <c r="C10" s="84" t="s">
        <v>110</v>
      </c>
      <c r="D10" s="12"/>
      <c r="E10" s="31"/>
      <c r="F10" s="31"/>
      <c r="G10" s="22"/>
      <c r="H10" s="31"/>
      <c r="I10" s="85" t="s">
        <v>111</v>
      </c>
      <c r="J10" s="86"/>
      <c r="K10" s="86"/>
      <c r="L10" s="86"/>
      <c r="M10" s="22"/>
      <c r="N10" s="87">
        <v>2.0</v>
      </c>
      <c r="O10" s="88" t="s">
        <v>109</v>
      </c>
      <c r="P10" s="26">
        <v>3.0</v>
      </c>
      <c r="Q10" s="89">
        <v>9.0</v>
      </c>
      <c r="R10" s="89">
        <f>0+63+59+64+59</f>
        <v>245</v>
      </c>
      <c r="S10" s="89">
        <f>0+52+52+45+55</f>
        <v>204</v>
      </c>
    </row>
    <row r="11" ht="48.75" customHeight="1">
      <c r="A11" s="17">
        <v>3.0</v>
      </c>
      <c r="B11" s="83" t="s">
        <v>108</v>
      </c>
      <c r="C11" s="84" t="s">
        <v>112</v>
      </c>
      <c r="D11" s="12"/>
      <c r="E11" s="32" t="s">
        <v>113</v>
      </c>
      <c r="F11" s="33">
        <v>0.7638888888888888</v>
      </c>
      <c r="G11" s="34"/>
      <c r="H11" s="35" t="s">
        <v>81</v>
      </c>
      <c r="I11" s="83" t="s">
        <v>114</v>
      </c>
      <c r="J11" s="90"/>
      <c r="K11" s="90"/>
      <c r="L11" s="90"/>
      <c r="M11" s="34"/>
      <c r="N11" s="87">
        <v>3.0</v>
      </c>
      <c r="O11" s="88" t="s">
        <v>115</v>
      </c>
      <c r="P11" s="26">
        <v>3.0</v>
      </c>
      <c r="Q11" s="89">
        <v>7.0</v>
      </c>
      <c r="R11" s="89">
        <f>0+59+63+62+45</f>
        <v>229</v>
      </c>
      <c r="S11" s="89">
        <f>0+55+42+55+64</f>
        <v>216</v>
      </c>
    </row>
    <row r="12" ht="48.75" customHeight="1">
      <c r="A12" s="17">
        <v>4.0</v>
      </c>
      <c r="B12" s="83" t="s">
        <v>114</v>
      </c>
      <c r="C12" s="84" t="s">
        <v>116</v>
      </c>
      <c r="D12" s="12"/>
      <c r="E12" s="31"/>
      <c r="F12" s="31"/>
      <c r="G12" s="34"/>
      <c r="H12" s="31"/>
      <c r="I12" s="83" t="s">
        <v>117</v>
      </c>
      <c r="J12" s="90"/>
      <c r="K12" s="90"/>
      <c r="L12" s="90"/>
      <c r="M12" s="34"/>
      <c r="N12" s="87">
        <v>4.0</v>
      </c>
      <c r="O12" s="88" t="s">
        <v>111</v>
      </c>
      <c r="P12" s="26">
        <v>2.0</v>
      </c>
      <c r="Q12" s="89">
        <v>6.0</v>
      </c>
      <c r="R12" s="89">
        <f>0+45+37+63+65</f>
        <v>210</v>
      </c>
      <c r="S12" s="89">
        <f>0+63+63+49+45</f>
        <v>220</v>
      </c>
    </row>
    <row r="13" ht="48.75" customHeight="1">
      <c r="A13" s="17">
        <v>5.0</v>
      </c>
      <c r="B13" s="83" t="s">
        <v>118</v>
      </c>
      <c r="C13" s="84" t="s">
        <v>119</v>
      </c>
      <c r="D13" s="12"/>
      <c r="E13" s="20" t="s">
        <v>106</v>
      </c>
      <c r="F13" s="21">
        <v>0.7986111111111112</v>
      </c>
      <c r="G13" s="22"/>
      <c r="H13" s="23" t="s">
        <v>120</v>
      </c>
      <c r="I13" s="85" t="s">
        <v>109</v>
      </c>
      <c r="J13" s="86"/>
      <c r="K13" s="86"/>
      <c r="L13" s="86"/>
      <c r="M13" s="22"/>
      <c r="N13" s="87">
        <v>5.0</v>
      </c>
      <c r="O13" s="88" t="s">
        <v>121</v>
      </c>
      <c r="P13" s="26">
        <v>2.0</v>
      </c>
      <c r="Q13" s="89">
        <v>5.0</v>
      </c>
      <c r="R13" s="89">
        <f>0+49+59+64+56</f>
        <v>228</v>
      </c>
      <c r="S13" s="89">
        <f>0+65+55+52+48</f>
        <v>220</v>
      </c>
    </row>
    <row r="14" ht="48.75" customHeight="1">
      <c r="A14" s="17">
        <v>6.0</v>
      </c>
      <c r="B14" s="83" t="s">
        <v>117</v>
      </c>
      <c r="C14" s="84" t="s">
        <v>122</v>
      </c>
      <c r="D14" s="12"/>
      <c r="E14" s="31"/>
      <c r="F14" s="31"/>
      <c r="G14" s="22"/>
      <c r="H14" s="31"/>
      <c r="I14" s="85" t="s">
        <v>123</v>
      </c>
      <c r="J14" s="86"/>
      <c r="K14" s="86"/>
      <c r="L14" s="86"/>
      <c r="M14" s="22"/>
      <c r="N14" s="87">
        <v>6.0</v>
      </c>
      <c r="O14" s="88" t="s">
        <v>114</v>
      </c>
      <c r="P14" s="26">
        <v>2.0</v>
      </c>
      <c r="Q14" s="89">
        <v>5.0</v>
      </c>
      <c r="R14" s="89">
        <f>0+41+55+55+53</f>
        <v>204</v>
      </c>
      <c r="S14" s="89">
        <f>0+63+59+59+56</f>
        <v>237</v>
      </c>
    </row>
    <row r="15" ht="48.75" customHeight="1">
      <c r="A15" s="17">
        <v>7.0</v>
      </c>
      <c r="B15" s="83" t="s">
        <v>115</v>
      </c>
      <c r="C15" s="84" t="s">
        <v>124</v>
      </c>
      <c r="D15" s="12"/>
      <c r="E15" s="32" t="s">
        <v>113</v>
      </c>
      <c r="F15" s="33">
        <v>0.7986111111111112</v>
      </c>
      <c r="G15" s="34"/>
      <c r="H15" s="35" t="s">
        <v>125</v>
      </c>
      <c r="I15" s="83" t="s">
        <v>115</v>
      </c>
      <c r="J15" s="90"/>
      <c r="K15" s="90"/>
      <c r="L15" s="90"/>
      <c r="M15" s="34"/>
      <c r="N15" s="87">
        <v>7.0</v>
      </c>
      <c r="O15" s="88" t="s">
        <v>123</v>
      </c>
      <c r="P15" s="26">
        <v>1.0</v>
      </c>
      <c r="Q15" s="89">
        <v>5.0</v>
      </c>
      <c r="R15" s="89">
        <f>0+55+63+52</f>
        <v>170</v>
      </c>
      <c r="S15" s="89">
        <f>0+59+37+64</f>
        <v>160</v>
      </c>
    </row>
    <row r="16" ht="48.75" customHeight="1">
      <c r="A16" s="17">
        <v>8.0</v>
      </c>
      <c r="B16" s="83" t="s">
        <v>123</v>
      </c>
      <c r="C16" s="84" t="s">
        <v>126</v>
      </c>
      <c r="D16" s="12"/>
      <c r="E16" s="31"/>
      <c r="F16" s="31"/>
      <c r="G16" s="34"/>
      <c r="H16" s="31"/>
      <c r="I16" s="83" t="s">
        <v>121</v>
      </c>
      <c r="J16" s="90"/>
      <c r="K16" s="90"/>
      <c r="L16" s="90"/>
      <c r="M16" s="34"/>
      <c r="N16" s="87">
        <v>8.0</v>
      </c>
      <c r="O16" s="88" t="s">
        <v>127</v>
      </c>
      <c r="P16" s="26">
        <v>1.0</v>
      </c>
      <c r="Q16" s="89">
        <v>5.0</v>
      </c>
      <c r="R16" s="89">
        <f>0+63+52+55</f>
        <v>170</v>
      </c>
      <c r="S16" s="89">
        <f>0+45+59+62</f>
        <v>166</v>
      </c>
    </row>
    <row r="17" ht="48.75" customHeight="1">
      <c r="A17" s="17">
        <v>9.0</v>
      </c>
      <c r="B17" s="83" t="s">
        <v>127</v>
      </c>
      <c r="C17" s="84" t="s">
        <v>128</v>
      </c>
      <c r="D17" s="12"/>
      <c r="E17" s="20" t="s">
        <v>106</v>
      </c>
      <c r="F17" s="21">
        <v>0.8333333333333334</v>
      </c>
      <c r="G17" s="22"/>
      <c r="H17" s="23" t="s">
        <v>39</v>
      </c>
      <c r="I17" s="85" t="s">
        <v>104</v>
      </c>
      <c r="J17" s="86"/>
      <c r="K17" s="86"/>
      <c r="L17" s="86"/>
      <c r="M17" s="22"/>
      <c r="N17" s="87">
        <v>9.0</v>
      </c>
      <c r="O17" s="88" t="s">
        <v>104</v>
      </c>
      <c r="P17" s="26">
        <v>1.0</v>
      </c>
      <c r="Q17" s="89">
        <v>3.0</v>
      </c>
      <c r="R17" s="89">
        <f>0+52+41+56+48</f>
        <v>197</v>
      </c>
      <c r="S17" s="89">
        <f>0+63+63+53+56</f>
        <v>235</v>
      </c>
    </row>
    <row r="18" ht="48.75" customHeight="1">
      <c r="A18" s="17">
        <v>10.0</v>
      </c>
      <c r="B18" s="83" t="s">
        <v>111</v>
      </c>
      <c r="C18" s="84" t="s">
        <v>129</v>
      </c>
      <c r="D18" s="12"/>
      <c r="E18" s="31"/>
      <c r="F18" s="31"/>
      <c r="G18" s="22"/>
      <c r="H18" s="31"/>
      <c r="I18" s="85" t="s">
        <v>118</v>
      </c>
      <c r="J18" s="86"/>
      <c r="K18" s="86"/>
      <c r="L18" s="86"/>
      <c r="M18" s="22"/>
      <c r="N18" s="87">
        <v>10.0</v>
      </c>
      <c r="O18" s="88" t="s">
        <v>117</v>
      </c>
      <c r="P18" s="26">
        <v>1.0</v>
      </c>
      <c r="Q18" s="89">
        <v>2.0</v>
      </c>
      <c r="R18" s="89">
        <f>0+60+49+36</f>
        <v>145</v>
      </c>
      <c r="S18" s="89">
        <f>0+37+63+63</f>
        <v>163</v>
      </c>
    </row>
    <row r="19" ht="48.75" customHeight="1">
      <c r="A19" s="17">
        <v>11.0</v>
      </c>
      <c r="B19" s="83" t="s">
        <v>121</v>
      </c>
      <c r="C19" s="84" t="s">
        <v>130</v>
      </c>
      <c r="D19" s="12"/>
      <c r="E19" s="32" t="s">
        <v>113</v>
      </c>
      <c r="F19" s="33">
        <v>0.8333333333333334</v>
      </c>
      <c r="G19" s="34"/>
      <c r="H19" s="35" t="s">
        <v>131</v>
      </c>
      <c r="I19" s="83" t="s">
        <v>123</v>
      </c>
      <c r="J19" s="90"/>
      <c r="K19" s="90"/>
      <c r="L19" s="90"/>
      <c r="M19" s="34"/>
      <c r="N19" s="87">
        <v>11.0</v>
      </c>
      <c r="O19" s="88" t="s">
        <v>118</v>
      </c>
      <c r="P19" s="26">
        <v>0.0</v>
      </c>
      <c r="Q19" s="89">
        <v>1.0</v>
      </c>
      <c r="R19" s="89">
        <f>0+37+42+45</f>
        <v>124</v>
      </c>
      <c r="S19" s="89">
        <f>0+60+63+65</f>
        <v>188</v>
      </c>
    </row>
    <row r="20" ht="48.75" customHeight="1">
      <c r="A20" s="37"/>
      <c r="B20" s="91"/>
      <c r="C20" s="91"/>
      <c r="E20" s="31"/>
      <c r="F20" s="31"/>
      <c r="G20" s="34"/>
      <c r="H20" s="31"/>
      <c r="I20" s="83" t="s">
        <v>127</v>
      </c>
      <c r="J20" s="90"/>
      <c r="K20" s="90"/>
      <c r="L20" s="90"/>
      <c r="M20" s="34"/>
      <c r="N20" s="45"/>
      <c r="O20" s="92"/>
      <c r="P20" s="39"/>
      <c r="Q20" s="93"/>
      <c r="R20" s="93"/>
      <c r="S20" s="93"/>
    </row>
    <row r="21" ht="48.75" customHeight="1">
      <c r="A21" s="37"/>
      <c r="B21" s="91"/>
      <c r="C21" s="91"/>
      <c r="E21" s="20" t="s">
        <v>106</v>
      </c>
      <c r="F21" s="21">
        <v>0.8680555555555556</v>
      </c>
      <c r="G21" s="22"/>
      <c r="H21" s="23"/>
      <c r="I21" s="85"/>
      <c r="J21" s="86"/>
      <c r="K21" s="86"/>
      <c r="L21" s="86"/>
      <c r="M21" s="22"/>
      <c r="N21" s="45"/>
      <c r="O21" s="92"/>
      <c r="P21" s="39"/>
      <c r="Q21" s="93"/>
      <c r="R21" s="93"/>
      <c r="S21" s="93"/>
      <c r="T21" s="1" t="s">
        <v>0</v>
      </c>
    </row>
    <row r="22" ht="48.75" customHeight="1">
      <c r="A22" s="37"/>
      <c r="B22" s="91"/>
      <c r="C22" s="91"/>
      <c r="E22" s="31"/>
      <c r="F22" s="31"/>
      <c r="G22" s="22"/>
      <c r="H22" s="31"/>
      <c r="I22" s="85"/>
      <c r="J22" s="86"/>
      <c r="K22" s="86"/>
      <c r="L22" s="86"/>
      <c r="M22" s="22"/>
      <c r="N22" s="45"/>
      <c r="O22" s="92"/>
      <c r="P22" s="39"/>
      <c r="Q22" s="93"/>
      <c r="R22" s="93"/>
      <c r="S22" s="93"/>
    </row>
    <row r="23" ht="48.75" customHeight="1">
      <c r="A23" s="37"/>
      <c r="B23" s="91"/>
      <c r="C23" s="91"/>
      <c r="E23" s="32" t="s">
        <v>113</v>
      </c>
      <c r="F23" s="33">
        <v>0.8680555555555556</v>
      </c>
      <c r="G23" s="34"/>
      <c r="H23" s="35"/>
      <c r="I23" s="83"/>
      <c r="J23" s="90"/>
      <c r="K23" s="90"/>
      <c r="L23" s="90"/>
      <c r="M23" s="34"/>
      <c r="N23" s="45"/>
      <c r="O23" s="92"/>
      <c r="P23" s="39"/>
      <c r="Q23" s="93"/>
      <c r="R23" s="93"/>
      <c r="S23" s="93"/>
    </row>
    <row r="24" ht="48.75" customHeight="1">
      <c r="A24" s="37"/>
      <c r="B24" s="91"/>
      <c r="C24" s="91"/>
      <c r="E24" s="31"/>
      <c r="F24" s="31"/>
      <c r="G24" s="34"/>
      <c r="H24" s="31"/>
      <c r="I24" s="83"/>
      <c r="J24" s="90"/>
      <c r="K24" s="90"/>
      <c r="L24" s="90"/>
      <c r="M24" s="34"/>
      <c r="N24" s="45"/>
      <c r="O24" s="92"/>
      <c r="P24" s="39"/>
      <c r="Q24" s="93"/>
      <c r="R24" s="93"/>
      <c r="S24" s="93"/>
    </row>
    <row r="25" ht="46.5" customHeight="1"/>
    <row r="26" ht="46.5" customHeight="1"/>
    <row r="27" ht="46.5" customHeight="1"/>
    <row r="28" ht="46.5" customHeight="1"/>
    <row r="415">
      <c r="N415" s="39"/>
    </row>
  </sheetData>
  <mergeCells count="44">
    <mergeCell ref="C13:D13"/>
    <mergeCell ref="C14:D14"/>
    <mergeCell ref="C15:D15"/>
    <mergeCell ref="C12:D12"/>
    <mergeCell ref="C16:D16"/>
    <mergeCell ref="C17:D17"/>
    <mergeCell ref="C19:D19"/>
    <mergeCell ref="C20:D20"/>
    <mergeCell ref="C21:D21"/>
    <mergeCell ref="C22:D22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21:E22"/>
    <mergeCell ref="F21:F22"/>
    <mergeCell ref="H21:H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  <mergeCell ref="C23:D23"/>
    <mergeCell ref="C24:D24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8.38"/>
    <col customWidth="1" min="9" max="9" width="32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132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102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75"/>
      <c r="B7" s="75"/>
      <c r="C7" s="75"/>
      <c r="D7" s="75"/>
      <c r="E7" s="75"/>
      <c r="F7" s="75"/>
      <c r="G7" s="75"/>
      <c r="H7" s="75"/>
      <c r="I7" s="76"/>
      <c r="J7" s="77" t="s">
        <v>2</v>
      </c>
      <c r="M7" s="76"/>
      <c r="N7" s="76"/>
      <c r="O7" s="76"/>
      <c r="P7" s="76"/>
      <c r="Q7" s="76"/>
      <c r="R7" s="76"/>
      <c r="S7" s="76"/>
    </row>
    <row r="8" ht="48.75" customHeight="1">
      <c r="A8" s="78" t="s">
        <v>3</v>
      </c>
      <c r="B8" s="78" t="s">
        <v>4</v>
      </c>
      <c r="C8" s="78" t="s">
        <v>5</v>
      </c>
      <c r="E8" s="76"/>
      <c r="F8" s="76"/>
      <c r="G8" s="79" t="s">
        <v>6</v>
      </c>
      <c r="H8" s="80" t="s">
        <v>133</v>
      </c>
      <c r="I8" s="12"/>
      <c r="J8" s="81">
        <v>1.0</v>
      </c>
      <c r="K8" s="81">
        <v>2.0</v>
      </c>
      <c r="L8" s="81">
        <v>3.0</v>
      </c>
      <c r="M8" s="79" t="s">
        <v>2</v>
      </c>
      <c r="N8" s="14" t="s">
        <v>9</v>
      </c>
      <c r="O8" s="14" t="s">
        <v>10</v>
      </c>
      <c r="P8" s="15" t="s">
        <v>11</v>
      </c>
      <c r="Q8" s="15" t="s">
        <v>12</v>
      </c>
      <c r="R8" s="82" t="s">
        <v>13</v>
      </c>
      <c r="S8" s="82" t="s">
        <v>14</v>
      </c>
    </row>
    <row r="9" ht="48.75" customHeight="1">
      <c r="A9" s="17">
        <v>1.0</v>
      </c>
      <c r="B9" s="83" t="s">
        <v>104</v>
      </c>
      <c r="C9" s="84" t="s">
        <v>105</v>
      </c>
      <c r="D9" s="12"/>
      <c r="E9" s="53" t="s">
        <v>106</v>
      </c>
      <c r="F9" s="54">
        <v>0.7638888888888888</v>
      </c>
      <c r="G9" s="55">
        <v>0.0</v>
      </c>
      <c r="H9" s="56" t="s">
        <v>30</v>
      </c>
      <c r="I9" s="94" t="s">
        <v>104</v>
      </c>
      <c r="J9" s="95">
        <v>19.0</v>
      </c>
      <c r="K9" s="95">
        <v>15.0</v>
      </c>
      <c r="L9" s="95">
        <v>18.0</v>
      </c>
      <c r="M9" s="55">
        <v>0.0</v>
      </c>
      <c r="N9" s="87">
        <v>1.0</v>
      </c>
      <c r="O9" s="88" t="s">
        <v>108</v>
      </c>
      <c r="P9" s="26">
        <v>3.0</v>
      </c>
      <c r="Q9" s="89">
        <v>12.0</v>
      </c>
      <c r="R9" s="89">
        <f>0+63+65+63</f>
        <v>191</v>
      </c>
      <c r="S9" s="89">
        <f>0+41+49+36</f>
        <v>126</v>
      </c>
    </row>
    <row r="10" ht="48.75" customHeight="1">
      <c r="A10" s="17">
        <v>2.0</v>
      </c>
      <c r="B10" s="83" t="s">
        <v>109</v>
      </c>
      <c r="C10" s="84" t="s">
        <v>110</v>
      </c>
      <c r="D10" s="12"/>
      <c r="E10" s="31"/>
      <c r="F10" s="31"/>
      <c r="G10" s="55">
        <v>1.0</v>
      </c>
      <c r="H10" s="31"/>
      <c r="I10" s="94" t="s">
        <v>109</v>
      </c>
      <c r="J10" s="95">
        <v>21.0</v>
      </c>
      <c r="K10" s="95">
        <v>21.0</v>
      </c>
      <c r="L10" s="95">
        <v>21.0</v>
      </c>
      <c r="M10" s="55">
        <v>3.0</v>
      </c>
      <c r="N10" s="87">
        <v>2.0</v>
      </c>
      <c r="O10" s="88" t="s">
        <v>109</v>
      </c>
      <c r="P10" s="26">
        <v>3.0</v>
      </c>
      <c r="Q10" s="89">
        <v>9.0</v>
      </c>
      <c r="R10" s="89">
        <f>0+63+59+64+59</f>
        <v>245</v>
      </c>
      <c r="S10" s="89">
        <f>0+52+52+45+55</f>
        <v>204</v>
      </c>
    </row>
    <row r="11" ht="48.75" customHeight="1">
      <c r="A11" s="17">
        <v>3.0</v>
      </c>
      <c r="B11" s="83" t="s">
        <v>108</v>
      </c>
      <c r="C11" s="84" t="s">
        <v>112</v>
      </c>
      <c r="D11" s="12"/>
      <c r="E11" s="32" t="s">
        <v>113</v>
      </c>
      <c r="F11" s="33">
        <v>0.7638888888888888</v>
      </c>
      <c r="G11" s="34">
        <v>1.0</v>
      </c>
      <c r="H11" s="35" t="s">
        <v>134</v>
      </c>
      <c r="I11" s="83" t="s">
        <v>115</v>
      </c>
      <c r="J11" s="90">
        <v>17.0</v>
      </c>
      <c r="K11" s="90">
        <v>21.0</v>
      </c>
      <c r="L11" s="90">
        <v>21.0</v>
      </c>
      <c r="M11" s="34">
        <v>2.0</v>
      </c>
      <c r="N11" s="87">
        <v>3.0</v>
      </c>
      <c r="O11" s="88" t="s">
        <v>115</v>
      </c>
      <c r="P11" s="26">
        <v>3.0</v>
      </c>
      <c r="Q11" s="89">
        <v>7.0</v>
      </c>
      <c r="R11" s="89">
        <f>0+59+63+62+45</f>
        <v>229</v>
      </c>
      <c r="S11" s="89">
        <f>0+55+42+55+64</f>
        <v>216</v>
      </c>
    </row>
    <row r="12" ht="48.75" customHeight="1">
      <c r="A12" s="17">
        <v>4.0</v>
      </c>
      <c r="B12" s="83" t="s">
        <v>114</v>
      </c>
      <c r="C12" s="84" t="s">
        <v>116</v>
      </c>
      <c r="D12" s="12"/>
      <c r="E12" s="31"/>
      <c r="F12" s="31"/>
      <c r="G12" s="34">
        <v>0.0</v>
      </c>
      <c r="H12" s="31"/>
      <c r="I12" s="83" t="s">
        <v>123</v>
      </c>
      <c r="J12" s="90">
        <v>21.0</v>
      </c>
      <c r="K12" s="90">
        <v>17.0</v>
      </c>
      <c r="L12" s="90">
        <v>17.0</v>
      </c>
      <c r="M12" s="34">
        <v>1.0</v>
      </c>
      <c r="N12" s="87">
        <v>4.0</v>
      </c>
      <c r="O12" s="88" t="s">
        <v>111</v>
      </c>
      <c r="P12" s="26">
        <v>2.0</v>
      </c>
      <c r="Q12" s="89">
        <v>6.0</v>
      </c>
      <c r="R12" s="89">
        <f>0+45+37+63+65</f>
        <v>210</v>
      </c>
      <c r="S12" s="89">
        <f>0+63+63+49+45</f>
        <v>220</v>
      </c>
    </row>
    <row r="13" ht="48.75" customHeight="1">
      <c r="A13" s="17">
        <v>5.0</v>
      </c>
      <c r="B13" s="83" t="s">
        <v>118</v>
      </c>
      <c r="C13" s="84" t="s">
        <v>119</v>
      </c>
      <c r="D13" s="12"/>
      <c r="E13" s="53" t="s">
        <v>106</v>
      </c>
      <c r="F13" s="54">
        <v>0.7986111111111112</v>
      </c>
      <c r="G13" s="55">
        <v>1.0</v>
      </c>
      <c r="H13" s="56" t="s">
        <v>31</v>
      </c>
      <c r="I13" s="94" t="s">
        <v>108</v>
      </c>
      <c r="J13" s="95">
        <v>21.0</v>
      </c>
      <c r="K13" s="95">
        <v>21.0</v>
      </c>
      <c r="L13" s="95">
        <v>21.0</v>
      </c>
      <c r="M13" s="55">
        <v>3.0</v>
      </c>
      <c r="N13" s="87">
        <v>5.0</v>
      </c>
      <c r="O13" s="88" t="s">
        <v>121</v>
      </c>
      <c r="P13" s="26">
        <v>2.0</v>
      </c>
      <c r="Q13" s="89">
        <v>5.0</v>
      </c>
      <c r="R13" s="89">
        <f>0+49+59+64+56</f>
        <v>228</v>
      </c>
      <c r="S13" s="89">
        <f>0+65+55+52+48</f>
        <v>220</v>
      </c>
    </row>
    <row r="14" ht="48.75" customHeight="1">
      <c r="A14" s="17">
        <v>6.0</v>
      </c>
      <c r="B14" s="83" t="s">
        <v>117</v>
      </c>
      <c r="C14" s="84" t="s">
        <v>122</v>
      </c>
      <c r="D14" s="12"/>
      <c r="E14" s="31"/>
      <c r="F14" s="31"/>
      <c r="G14" s="55">
        <v>0.0</v>
      </c>
      <c r="H14" s="31"/>
      <c r="I14" s="94" t="s">
        <v>114</v>
      </c>
      <c r="J14" s="95">
        <v>12.0</v>
      </c>
      <c r="K14" s="95">
        <v>14.0</v>
      </c>
      <c r="L14" s="95">
        <v>15.0</v>
      </c>
      <c r="M14" s="55">
        <v>0.0</v>
      </c>
      <c r="N14" s="87">
        <v>6.0</v>
      </c>
      <c r="O14" s="88" t="s">
        <v>114</v>
      </c>
      <c r="P14" s="26">
        <v>2.0</v>
      </c>
      <c r="Q14" s="89">
        <v>5.0</v>
      </c>
      <c r="R14" s="89">
        <f>0+41+55+55+53</f>
        <v>204</v>
      </c>
      <c r="S14" s="89">
        <f>0+63+59+59+56</f>
        <v>237</v>
      </c>
    </row>
    <row r="15" ht="48.75" customHeight="1">
      <c r="A15" s="17">
        <v>7.0</v>
      </c>
      <c r="B15" s="83" t="s">
        <v>115</v>
      </c>
      <c r="C15" s="84" t="s">
        <v>124</v>
      </c>
      <c r="D15" s="12"/>
      <c r="E15" s="32" t="s">
        <v>113</v>
      </c>
      <c r="F15" s="33">
        <v>0.7986111111111112</v>
      </c>
      <c r="G15" s="34">
        <v>1.0</v>
      </c>
      <c r="H15" s="35" t="s">
        <v>135</v>
      </c>
      <c r="I15" s="83" t="s">
        <v>127</v>
      </c>
      <c r="J15" s="90">
        <v>21.0</v>
      </c>
      <c r="K15" s="90">
        <v>21.0</v>
      </c>
      <c r="L15" s="90">
        <v>21.0</v>
      </c>
      <c r="M15" s="34">
        <v>3.0</v>
      </c>
      <c r="N15" s="87">
        <v>7.0</v>
      </c>
      <c r="O15" s="88" t="s">
        <v>123</v>
      </c>
      <c r="P15" s="26">
        <v>1.0</v>
      </c>
      <c r="Q15" s="89">
        <v>5.0</v>
      </c>
      <c r="R15" s="89">
        <f>0+55+63+52</f>
        <v>170</v>
      </c>
      <c r="S15" s="89">
        <f>0+59+37+64</f>
        <v>160</v>
      </c>
      <c r="U15" s="1"/>
    </row>
    <row r="16" ht="48.75" customHeight="1">
      <c r="A16" s="17">
        <v>8.0</v>
      </c>
      <c r="B16" s="83" t="s">
        <v>123</v>
      </c>
      <c r="C16" s="84" t="s">
        <v>126</v>
      </c>
      <c r="D16" s="12"/>
      <c r="E16" s="31"/>
      <c r="F16" s="31"/>
      <c r="G16" s="34">
        <v>0.0</v>
      </c>
      <c r="H16" s="31"/>
      <c r="I16" s="83" t="s">
        <v>111</v>
      </c>
      <c r="J16" s="90">
        <v>12.0</v>
      </c>
      <c r="K16" s="90">
        <v>16.0</v>
      </c>
      <c r="L16" s="90">
        <v>17.0</v>
      </c>
      <c r="M16" s="34">
        <v>0.0</v>
      </c>
      <c r="N16" s="87">
        <v>8.0</v>
      </c>
      <c r="O16" s="88" t="s">
        <v>127</v>
      </c>
      <c r="P16" s="26">
        <v>1.0</v>
      </c>
      <c r="Q16" s="89">
        <v>5.0</v>
      </c>
      <c r="R16" s="89">
        <f>0+63+52+55</f>
        <v>170</v>
      </c>
      <c r="S16" s="89">
        <f>0+45+59+62</f>
        <v>166</v>
      </c>
      <c r="U16" s="1"/>
    </row>
    <row r="17" ht="48.75" customHeight="1">
      <c r="A17" s="17">
        <v>9.0</v>
      </c>
      <c r="B17" s="83" t="s">
        <v>127</v>
      </c>
      <c r="C17" s="84" t="s">
        <v>128</v>
      </c>
      <c r="D17" s="12"/>
      <c r="E17" s="53" t="s">
        <v>106</v>
      </c>
      <c r="F17" s="54">
        <v>0.8333333333333334</v>
      </c>
      <c r="G17" s="55">
        <v>0.0</v>
      </c>
      <c r="H17" s="56" t="s">
        <v>79</v>
      </c>
      <c r="I17" s="94" t="s">
        <v>118</v>
      </c>
      <c r="J17" s="95">
        <v>13.0</v>
      </c>
      <c r="K17" s="95">
        <v>21.0</v>
      </c>
      <c r="L17" s="95">
        <v>3.0</v>
      </c>
      <c r="M17" s="55">
        <v>1.0</v>
      </c>
      <c r="N17" s="87">
        <v>9.0</v>
      </c>
      <c r="O17" s="88" t="s">
        <v>104</v>
      </c>
      <c r="P17" s="26">
        <v>1.0</v>
      </c>
      <c r="Q17" s="89">
        <v>3.0</v>
      </c>
      <c r="R17" s="89">
        <f>0+52+41+56+48</f>
        <v>197</v>
      </c>
      <c r="S17" s="89">
        <f>0+63+63+53+56</f>
        <v>235</v>
      </c>
    </row>
    <row r="18" ht="48.75" customHeight="1">
      <c r="A18" s="17">
        <v>10.0</v>
      </c>
      <c r="B18" s="83" t="s">
        <v>111</v>
      </c>
      <c r="C18" s="84" t="s">
        <v>129</v>
      </c>
      <c r="D18" s="12"/>
      <c r="E18" s="31"/>
      <c r="F18" s="31"/>
      <c r="G18" s="55">
        <v>1.0</v>
      </c>
      <c r="H18" s="31"/>
      <c r="I18" s="94" t="s">
        <v>117</v>
      </c>
      <c r="J18" s="95">
        <v>21.0</v>
      </c>
      <c r="K18" s="95">
        <v>18.0</v>
      </c>
      <c r="L18" s="95">
        <v>21.0</v>
      </c>
      <c r="M18" s="55">
        <v>2.0</v>
      </c>
      <c r="N18" s="87">
        <v>10.0</v>
      </c>
      <c r="O18" s="88" t="s">
        <v>117</v>
      </c>
      <c r="P18" s="26">
        <v>1.0</v>
      </c>
      <c r="Q18" s="89">
        <v>2.0</v>
      </c>
      <c r="R18" s="89">
        <f>0+60+49+36</f>
        <v>145</v>
      </c>
      <c r="S18" s="89">
        <f>0+37+63+63</f>
        <v>163</v>
      </c>
    </row>
    <row r="19" ht="48.75" customHeight="1">
      <c r="A19" s="17">
        <v>11.0</v>
      </c>
      <c r="B19" s="83" t="s">
        <v>121</v>
      </c>
      <c r="C19" s="84" t="s">
        <v>130</v>
      </c>
      <c r="D19" s="12"/>
      <c r="E19" s="32" t="s">
        <v>113</v>
      </c>
      <c r="F19" s="33">
        <v>0.8333333333333334</v>
      </c>
      <c r="G19" s="34">
        <v>1.0</v>
      </c>
      <c r="H19" s="35" t="s">
        <v>136</v>
      </c>
      <c r="I19" s="83" t="s">
        <v>108</v>
      </c>
      <c r="J19" s="90">
        <v>21.0</v>
      </c>
      <c r="K19" s="90">
        <v>21.0</v>
      </c>
      <c r="L19" s="90">
        <v>23.0</v>
      </c>
      <c r="M19" s="34">
        <v>3.0</v>
      </c>
      <c r="N19" s="87">
        <v>11.0</v>
      </c>
      <c r="O19" s="88" t="s">
        <v>118</v>
      </c>
      <c r="P19" s="26">
        <v>0.0</v>
      </c>
      <c r="Q19" s="89">
        <v>1.0</v>
      </c>
      <c r="R19" s="89">
        <f>0+37+42+45</f>
        <v>124</v>
      </c>
      <c r="S19" s="89">
        <f>0+60+63+65</f>
        <v>188</v>
      </c>
    </row>
    <row r="20" ht="48.75" customHeight="1">
      <c r="A20" s="37"/>
      <c r="B20" s="91"/>
      <c r="C20" s="91"/>
      <c r="E20" s="31"/>
      <c r="F20" s="31"/>
      <c r="G20" s="34">
        <v>0.0</v>
      </c>
      <c r="H20" s="31"/>
      <c r="I20" s="83" t="s">
        <v>121</v>
      </c>
      <c r="J20" s="90">
        <v>9.0</v>
      </c>
      <c r="K20" s="90">
        <v>19.0</v>
      </c>
      <c r="L20" s="90">
        <v>21.0</v>
      </c>
      <c r="M20" s="34">
        <v>0.0</v>
      </c>
      <c r="N20" s="45"/>
      <c r="O20" s="92"/>
      <c r="P20" s="39"/>
      <c r="Q20" s="93"/>
      <c r="R20" s="93"/>
      <c r="S20" s="93"/>
    </row>
    <row r="21" ht="48.75" customHeight="1">
      <c r="A21" s="37"/>
      <c r="B21" s="91"/>
      <c r="C21" s="91"/>
      <c r="E21" s="53" t="s">
        <v>106</v>
      </c>
      <c r="F21" s="54">
        <v>0.8680555555555556</v>
      </c>
      <c r="G21" s="55"/>
      <c r="H21" s="56"/>
      <c r="I21" s="94"/>
      <c r="J21" s="95"/>
      <c r="K21" s="95"/>
      <c r="L21" s="95"/>
      <c r="M21" s="55"/>
      <c r="N21" s="45"/>
      <c r="O21" s="92"/>
      <c r="P21" s="39"/>
      <c r="Q21" s="93"/>
      <c r="R21" s="93"/>
      <c r="S21" s="93"/>
      <c r="T21" s="1" t="s">
        <v>0</v>
      </c>
    </row>
    <row r="22" ht="48.75" customHeight="1">
      <c r="A22" s="37"/>
      <c r="B22" s="91"/>
      <c r="C22" s="91"/>
      <c r="E22" s="31"/>
      <c r="F22" s="31"/>
      <c r="G22" s="55"/>
      <c r="H22" s="31"/>
      <c r="I22" s="94"/>
      <c r="J22" s="95"/>
      <c r="K22" s="95"/>
      <c r="L22" s="95"/>
      <c r="M22" s="55"/>
      <c r="N22" s="45"/>
      <c r="O22" s="92"/>
      <c r="P22" s="39"/>
      <c r="Q22" s="93"/>
      <c r="R22" s="93"/>
      <c r="S22" s="93"/>
    </row>
    <row r="23" ht="48.75" customHeight="1">
      <c r="A23" s="37"/>
      <c r="B23" s="91"/>
      <c r="C23" s="91"/>
      <c r="E23" s="32" t="s">
        <v>113</v>
      </c>
      <c r="F23" s="33">
        <v>0.8680555555555556</v>
      </c>
      <c r="G23" s="34"/>
      <c r="H23" s="35"/>
      <c r="I23" s="83"/>
      <c r="J23" s="90"/>
      <c r="K23" s="90"/>
      <c r="L23" s="90"/>
      <c r="M23" s="34"/>
      <c r="N23" s="45"/>
      <c r="O23" s="92"/>
      <c r="P23" s="39"/>
      <c r="Q23" s="93"/>
      <c r="R23" s="93"/>
      <c r="S23" s="93"/>
    </row>
    <row r="24" ht="48.75" customHeight="1">
      <c r="A24" s="37"/>
      <c r="B24" s="91"/>
      <c r="C24" s="91"/>
      <c r="E24" s="31"/>
      <c r="F24" s="31"/>
      <c r="G24" s="34"/>
      <c r="H24" s="31"/>
      <c r="I24" s="83"/>
      <c r="J24" s="90"/>
      <c r="K24" s="90"/>
      <c r="L24" s="90"/>
      <c r="M24" s="34"/>
      <c r="N24" s="45"/>
      <c r="O24" s="92"/>
      <c r="P24" s="39"/>
      <c r="Q24" s="93"/>
      <c r="R24" s="93"/>
      <c r="S24" s="93"/>
    </row>
    <row r="25" ht="48.75" customHeight="1">
      <c r="A25" s="75"/>
      <c r="B25" s="75"/>
      <c r="C25" s="75"/>
      <c r="D25" s="75"/>
      <c r="E25" s="75"/>
      <c r="F25" s="75"/>
      <c r="G25" s="75"/>
      <c r="H25" s="75"/>
      <c r="I25" s="76"/>
      <c r="J25" s="77" t="s">
        <v>2</v>
      </c>
      <c r="M25" s="76"/>
      <c r="N25" s="39"/>
      <c r="O25" s="40"/>
      <c r="P25" s="39"/>
      <c r="Q25" s="41"/>
      <c r="R25" s="43"/>
      <c r="S25" s="43"/>
    </row>
    <row r="26" ht="48.75" customHeight="1">
      <c r="A26" s="78" t="s">
        <v>3</v>
      </c>
      <c r="B26" s="78" t="s">
        <v>4</v>
      </c>
      <c r="C26" s="78" t="s">
        <v>5</v>
      </c>
      <c r="E26" s="76"/>
      <c r="F26" s="76"/>
      <c r="G26" s="79" t="s">
        <v>6</v>
      </c>
      <c r="H26" s="80" t="s">
        <v>137</v>
      </c>
      <c r="I26" s="12"/>
      <c r="J26" s="81">
        <v>1.0</v>
      </c>
      <c r="K26" s="81">
        <v>2.0</v>
      </c>
      <c r="L26" s="81">
        <v>3.0</v>
      </c>
      <c r="M26" s="79" t="s">
        <v>2</v>
      </c>
      <c r="N26" s="39"/>
      <c r="O26" s="40"/>
      <c r="P26" s="39"/>
      <c r="Q26" s="41"/>
      <c r="R26" s="43"/>
      <c r="S26" s="43"/>
    </row>
    <row r="27" ht="48.75" customHeight="1">
      <c r="A27" s="17">
        <v>1.0</v>
      </c>
      <c r="B27" s="83" t="s">
        <v>104</v>
      </c>
      <c r="C27" s="84" t="s">
        <v>105</v>
      </c>
      <c r="D27" s="12"/>
      <c r="E27" s="20" t="s">
        <v>106</v>
      </c>
      <c r="F27" s="21">
        <v>0.7638888888888888</v>
      </c>
      <c r="G27" s="22">
        <v>1.0</v>
      </c>
      <c r="H27" s="23" t="s">
        <v>138</v>
      </c>
      <c r="I27" s="85" t="s">
        <v>109</v>
      </c>
      <c r="J27" s="86">
        <v>21.0</v>
      </c>
      <c r="K27" s="86">
        <v>17.0</v>
      </c>
      <c r="L27" s="86">
        <v>21.0</v>
      </c>
      <c r="M27" s="22">
        <v>2.0</v>
      </c>
      <c r="N27" s="39"/>
      <c r="O27" s="40"/>
      <c r="P27" s="39"/>
      <c r="Q27" s="41"/>
      <c r="R27" s="43"/>
      <c r="S27" s="43"/>
    </row>
    <row r="28" ht="48.75" customHeight="1">
      <c r="A28" s="17">
        <v>2.0</v>
      </c>
      <c r="B28" s="83" t="s">
        <v>109</v>
      </c>
      <c r="C28" s="84" t="s">
        <v>110</v>
      </c>
      <c r="D28" s="12"/>
      <c r="E28" s="31"/>
      <c r="F28" s="31"/>
      <c r="G28" s="22">
        <v>0.0</v>
      </c>
      <c r="H28" s="31"/>
      <c r="I28" s="85" t="s">
        <v>127</v>
      </c>
      <c r="J28" s="86">
        <v>16.0</v>
      </c>
      <c r="K28" s="86">
        <v>21.0</v>
      </c>
      <c r="L28" s="86">
        <v>15.0</v>
      </c>
      <c r="M28" s="22">
        <v>1.0</v>
      </c>
      <c r="N28" s="39"/>
      <c r="O28" s="40"/>
      <c r="P28" s="39"/>
      <c r="Q28" s="41"/>
      <c r="R28" s="43"/>
      <c r="S28" s="43"/>
    </row>
    <row r="29" ht="48.75" customHeight="1">
      <c r="A29" s="17">
        <v>3.0</v>
      </c>
      <c r="B29" s="83" t="s">
        <v>108</v>
      </c>
      <c r="C29" s="84" t="s">
        <v>112</v>
      </c>
      <c r="D29" s="12"/>
      <c r="E29" s="32" t="s">
        <v>113</v>
      </c>
      <c r="F29" s="33">
        <v>0.7638888888888888</v>
      </c>
      <c r="G29" s="34">
        <v>0.0</v>
      </c>
      <c r="H29" s="35" t="s">
        <v>139</v>
      </c>
      <c r="I29" s="83" t="s">
        <v>118</v>
      </c>
      <c r="J29" s="90">
        <v>14.0</v>
      </c>
      <c r="K29" s="90">
        <v>11.0</v>
      </c>
      <c r="L29" s="90">
        <v>17.0</v>
      </c>
      <c r="M29" s="34">
        <v>0.0</v>
      </c>
      <c r="N29" s="39"/>
      <c r="O29" s="40"/>
      <c r="P29" s="39"/>
      <c r="Q29" s="41"/>
      <c r="R29" s="43"/>
      <c r="S29" s="43"/>
    </row>
    <row r="30" ht="48.75" customHeight="1">
      <c r="A30" s="17">
        <v>4.0</v>
      </c>
      <c r="B30" s="83" t="s">
        <v>114</v>
      </c>
      <c r="C30" s="84" t="s">
        <v>116</v>
      </c>
      <c r="D30" s="12"/>
      <c r="E30" s="31"/>
      <c r="F30" s="31"/>
      <c r="G30" s="34">
        <v>1.0</v>
      </c>
      <c r="H30" s="31"/>
      <c r="I30" s="83" t="s">
        <v>115</v>
      </c>
      <c r="J30" s="90">
        <v>21.0</v>
      </c>
      <c r="K30" s="90">
        <v>21.0</v>
      </c>
      <c r="L30" s="90">
        <v>21.0</v>
      </c>
      <c r="M30" s="34">
        <v>3.0</v>
      </c>
      <c r="N30" s="39"/>
      <c r="O30" s="40"/>
      <c r="P30" s="39"/>
      <c r="Q30" s="41"/>
      <c r="R30" s="43"/>
      <c r="S30" s="43"/>
    </row>
    <row r="31" ht="48.75" customHeight="1">
      <c r="A31" s="17">
        <v>5.0</v>
      </c>
      <c r="B31" s="83" t="s">
        <v>118</v>
      </c>
      <c r="C31" s="84" t="s">
        <v>119</v>
      </c>
      <c r="D31" s="12"/>
      <c r="E31" s="20" t="s">
        <v>106</v>
      </c>
      <c r="F31" s="21">
        <v>0.7986111111111112</v>
      </c>
      <c r="G31" s="22">
        <v>0.0</v>
      </c>
      <c r="H31" s="23" t="s">
        <v>28</v>
      </c>
      <c r="I31" s="85" t="s">
        <v>104</v>
      </c>
      <c r="J31" s="86">
        <v>15.0</v>
      </c>
      <c r="K31" s="86">
        <v>12.0</v>
      </c>
      <c r="L31" s="86">
        <v>14.0</v>
      </c>
      <c r="M31" s="22">
        <v>0.0</v>
      </c>
      <c r="N31" s="39"/>
      <c r="O31" s="40"/>
      <c r="P31" s="39"/>
      <c r="Q31" s="41"/>
      <c r="R31" s="43"/>
      <c r="S31" s="43"/>
    </row>
    <row r="32" ht="48.75" customHeight="1">
      <c r="A32" s="17">
        <v>6.0</v>
      </c>
      <c r="B32" s="83" t="s">
        <v>117</v>
      </c>
      <c r="C32" s="84" t="s">
        <v>122</v>
      </c>
      <c r="D32" s="12"/>
      <c r="E32" s="31"/>
      <c r="F32" s="31"/>
      <c r="G32" s="22">
        <v>1.0</v>
      </c>
      <c r="H32" s="31"/>
      <c r="I32" s="85" t="s">
        <v>108</v>
      </c>
      <c r="J32" s="86">
        <v>21.0</v>
      </c>
      <c r="K32" s="86">
        <v>21.0</v>
      </c>
      <c r="L32" s="86">
        <v>21.0</v>
      </c>
      <c r="M32" s="22">
        <v>3.0</v>
      </c>
      <c r="N32" s="39"/>
      <c r="O32" s="40"/>
      <c r="P32" s="39"/>
      <c r="Q32" s="41"/>
      <c r="R32" s="43"/>
      <c r="S32" s="43"/>
    </row>
    <row r="33" ht="48.75" customHeight="1">
      <c r="A33" s="17">
        <v>7.0</v>
      </c>
      <c r="B33" s="83" t="s">
        <v>115</v>
      </c>
      <c r="C33" s="84" t="s">
        <v>124</v>
      </c>
      <c r="D33" s="12"/>
      <c r="E33" s="32" t="s">
        <v>113</v>
      </c>
      <c r="F33" s="33">
        <v>0.7986111111111112</v>
      </c>
      <c r="G33" s="34">
        <v>1.0</v>
      </c>
      <c r="H33" s="35" t="s">
        <v>140</v>
      </c>
      <c r="I33" s="83" t="s">
        <v>123</v>
      </c>
      <c r="J33" s="90">
        <v>21.0</v>
      </c>
      <c r="K33" s="90">
        <v>21.0</v>
      </c>
      <c r="L33" s="90">
        <v>21.0</v>
      </c>
      <c r="M33" s="34">
        <v>3.0</v>
      </c>
      <c r="N33" s="39"/>
      <c r="O33" s="38"/>
      <c r="P33" s="45"/>
      <c r="Q33" s="46"/>
      <c r="R33" s="48"/>
      <c r="S33" s="48"/>
    </row>
    <row r="34" ht="48.75" customHeight="1">
      <c r="A34" s="17">
        <v>8.0</v>
      </c>
      <c r="B34" s="83" t="s">
        <v>123</v>
      </c>
      <c r="C34" s="84" t="s">
        <v>126</v>
      </c>
      <c r="D34" s="12"/>
      <c r="E34" s="31"/>
      <c r="F34" s="31"/>
      <c r="G34" s="34">
        <v>0.0</v>
      </c>
      <c r="H34" s="31"/>
      <c r="I34" s="83" t="s">
        <v>111</v>
      </c>
      <c r="J34" s="90">
        <v>10.0</v>
      </c>
      <c r="K34" s="90">
        <v>8.0</v>
      </c>
      <c r="L34" s="90">
        <v>19.0</v>
      </c>
      <c r="M34" s="34">
        <v>0.0</v>
      </c>
      <c r="N34" s="39"/>
      <c r="O34" s="38"/>
      <c r="P34" s="45"/>
      <c r="Q34" s="46"/>
      <c r="R34" s="48"/>
      <c r="S34" s="48"/>
    </row>
    <row r="35" ht="48.75" customHeight="1">
      <c r="A35" s="17">
        <v>9.0</v>
      </c>
      <c r="B35" s="83" t="s">
        <v>127</v>
      </c>
      <c r="C35" s="84" t="s">
        <v>128</v>
      </c>
      <c r="D35" s="12"/>
      <c r="E35" s="20" t="s">
        <v>106</v>
      </c>
      <c r="F35" s="21">
        <v>0.8333333333333334</v>
      </c>
      <c r="G35" s="22">
        <v>1.0</v>
      </c>
      <c r="H35" s="23" t="s">
        <v>141</v>
      </c>
      <c r="I35" s="85" t="s">
        <v>114</v>
      </c>
      <c r="J35" s="86">
        <v>21.0</v>
      </c>
      <c r="K35" s="86">
        <v>13.0</v>
      </c>
      <c r="L35" s="86">
        <v>21.0</v>
      </c>
      <c r="M35" s="22">
        <v>2.0</v>
      </c>
      <c r="N35" s="39"/>
      <c r="O35" s="38"/>
      <c r="P35" s="45"/>
      <c r="Q35" s="46"/>
      <c r="R35" s="48"/>
      <c r="S35" s="48"/>
    </row>
    <row r="36" ht="48.75" customHeight="1">
      <c r="A36" s="17">
        <v>10.0</v>
      </c>
      <c r="B36" s="83" t="s">
        <v>111</v>
      </c>
      <c r="C36" s="84" t="s">
        <v>129</v>
      </c>
      <c r="D36" s="12"/>
      <c r="E36" s="31"/>
      <c r="F36" s="31"/>
      <c r="G36" s="22">
        <v>0.0</v>
      </c>
      <c r="H36" s="31"/>
      <c r="I36" s="85" t="s">
        <v>121</v>
      </c>
      <c r="J36" s="86">
        <v>19.0</v>
      </c>
      <c r="K36" s="86">
        <v>21.0</v>
      </c>
      <c r="L36" s="86">
        <v>19.0</v>
      </c>
      <c r="M36" s="22">
        <v>1.0</v>
      </c>
      <c r="N36" s="39"/>
      <c r="O36" s="38"/>
      <c r="P36" s="45"/>
      <c r="Q36" s="46"/>
      <c r="R36" s="48"/>
      <c r="S36" s="48"/>
    </row>
    <row r="37" ht="48.75" customHeight="1">
      <c r="A37" s="17">
        <v>11.0</v>
      </c>
      <c r="B37" s="83" t="s">
        <v>121</v>
      </c>
      <c r="C37" s="84" t="s">
        <v>130</v>
      </c>
      <c r="D37" s="12"/>
      <c r="E37" s="32" t="s">
        <v>113</v>
      </c>
      <c r="F37" s="33">
        <v>0.8333333333333334</v>
      </c>
      <c r="G37" s="34">
        <v>0.0</v>
      </c>
      <c r="H37" s="35" t="s">
        <v>142</v>
      </c>
      <c r="I37" s="83" t="s">
        <v>117</v>
      </c>
      <c r="J37" s="90">
        <v>15.0</v>
      </c>
      <c r="K37" s="90">
        <v>16.0</v>
      </c>
      <c r="L37" s="90">
        <v>18.0</v>
      </c>
      <c r="M37" s="34">
        <v>0.0</v>
      </c>
      <c r="N37" s="39"/>
      <c r="O37" s="38"/>
      <c r="P37" s="45"/>
      <c r="Q37" s="46"/>
      <c r="R37" s="48"/>
      <c r="S37" s="48"/>
    </row>
    <row r="38" ht="48.75" customHeight="1">
      <c r="A38" s="37"/>
      <c r="B38" s="91"/>
      <c r="C38" s="91"/>
      <c r="E38" s="31"/>
      <c r="F38" s="31"/>
      <c r="G38" s="34">
        <v>1.0</v>
      </c>
      <c r="H38" s="31"/>
      <c r="I38" s="83" t="s">
        <v>111</v>
      </c>
      <c r="J38" s="90">
        <v>21.0</v>
      </c>
      <c r="K38" s="90">
        <v>21.0</v>
      </c>
      <c r="L38" s="90">
        <v>21.0</v>
      </c>
      <c r="M38" s="34">
        <v>3.0</v>
      </c>
      <c r="N38" s="39"/>
      <c r="O38" s="38"/>
      <c r="P38" s="45"/>
      <c r="Q38" s="46"/>
      <c r="R38" s="48"/>
      <c r="S38" s="48"/>
    </row>
    <row r="39" ht="48.75" customHeight="1">
      <c r="A39" s="37"/>
      <c r="B39" s="91"/>
      <c r="C39" s="91"/>
      <c r="E39" s="20" t="s">
        <v>106</v>
      </c>
      <c r="F39" s="21">
        <v>0.8680555555555556</v>
      </c>
      <c r="G39" s="22"/>
      <c r="H39" s="23"/>
      <c r="I39" s="85"/>
      <c r="J39" s="86"/>
      <c r="K39" s="86"/>
      <c r="L39" s="86"/>
      <c r="M39" s="22"/>
      <c r="N39" s="39"/>
      <c r="O39" s="38"/>
      <c r="P39" s="45"/>
      <c r="Q39" s="46"/>
      <c r="R39" s="48"/>
      <c r="S39" s="48"/>
    </row>
    <row r="40" ht="48.75" customHeight="1">
      <c r="A40" s="37"/>
      <c r="B40" s="91"/>
      <c r="C40" s="91"/>
      <c r="E40" s="31"/>
      <c r="F40" s="31"/>
      <c r="G40" s="22"/>
      <c r="H40" s="31"/>
      <c r="I40" s="85"/>
      <c r="J40" s="86"/>
      <c r="K40" s="86"/>
      <c r="L40" s="86"/>
      <c r="M40" s="22"/>
      <c r="N40" s="39"/>
      <c r="O40" s="38"/>
      <c r="P40" s="45"/>
      <c r="Q40" s="46"/>
      <c r="R40" s="48"/>
      <c r="S40" s="48"/>
    </row>
    <row r="41" ht="48.75" customHeight="1">
      <c r="A41" s="37"/>
      <c r="B41" s="91"/>
      <c r="C41" s="91"/>
      <c r="E41" s="32" t="s">
        <v>113</v>
      </c>
      <c r="F41" s="33">
        <v>0.8680555555555556</v>
      </c>
      <c r="G41" s="34"/>
      <c r="H41" s="35"/>
      <c r="I41" s="83"/>
      <c r="J41" s="90"/>
      <c r="K41" s="90"/>
      <c r="L41" s="90"/>
      <c r="M41" s="34"/>
      <c r="N41" s="39"/>
      <c r="O41" s="38"/>
      <c r="P41" s="45"/>
      <c r="Q41" s="46"/>
      <c r="R41" s="48"/>
      <c r="S41" s="48"/>
    </row>
    <row r="42" ht="48.75" customHeight="1">
      <c r="A42" s="37"/>
      <c r="B42" s="91"/>
      <c r="C42" s="91"/>
      <c r="E42" s="31"/>
      <c r="F42" s="31"/>
      <c r="G42" s="34"/>
      <c r="H42" s="31"/>
      <c r="I42" s="83"/>
      <c r="J42" s="90"/>
      <c r="K42" s="90"/>
      <c r="L42" s="90"/>
      <c r="M42" s="34"/>
      <c r="N42" s="39"/>
      <c r="O42" s="38"/>
      <c r="P42" s="45"/>
      <c r="Q42" s="46"/>
      <c r="R42" s="48"/>
      <c r="S42" s="48"/>
    </row>
    <row r="43" ht="48.75" customHeight="1">
      <c r="A43" s="75"/>
      <c r="B43" s="75"/>
      <c r="C43" s="75"/>
      <c r="D43" s="75"/>
      <c r="E43" s="75"/>
      <c r="F43" s="75"/>
      <c r="G43" s="75"/>
      <c r="H43" s="75"/>
      <c r="I43" s="76"/>
      <c r="J43" s="77" t="s">
        <v>2</v>
      </c>
      <c r="M43" s="76"/>
      <c r="N43" s="39"/>
      <c r="O43" s="38"/>
      <c r="P43" s="45"/>
      <c r="Q43" s="46"/>
      <c r="R43" s="48"/>
      <c r="S43" s="48"/>
    </row>
    <row r="44" ht="48.75" customHeight="1">
      <c r="A44" s="78" t="s">
        <v>3</v>
      </c>
      <c r="B44" s="78" t="s">
        <v>4</v>
      </c>
      <c r="C44" s="78" t="s">
        <v>5</v>
      </c>
      <c r="E44" s="76"/>
      <c r="F44" s="76"/>
      <c r="G44" s="79" t="s">
        <v>6</v>
      </c>
      <c r="H44" s="80" t="s">
        <v>143</v>
      </c>
      <c r="I44" s="12"/>
      <c r="J44" s="81">
        <v>1.0</v>
      </c>
      <c r="K44" s="81">
        <v>2.0</v>
      </c>
      <c r="L44" s="81">
        <v>3.0</v>
      </c>
      <c r="M44" s="79" t="s">
        <v>2</v>
      </c>
      <c r="N44" s="39"/>
      <c r="O44" s="38"/>
      <c r="P44" s="45"/>
      <c r="Q44" s="46"/>
      <c r="R44" s="48"/>
      <c r="S44" s="48"/>
    </row>
    <row r="45" ht="48.75" customHeight="1">
      <c r="A45" s="17">
        <v>1.0</v>
      </c>
      <c r="B45" s="83" t="s">
        <v>104</v>
      </c>
      <c r="C45" s="84" t="s">
        <v>105</v>
      </c>
      <c r="D45" s="12"/>
      <c r="E45" s="20" t="s">
        <v>106</v>
      </c>
      <c r="F45" s="21">
        <v>0.7638888888888888</v>
      </c>
      <c r="G45" s="22">
        <v>1.0</v>
      </c>
      <c r="H45" s="23" t="s">
        <v>144</v>
      </c>
      <c r="I45" s="85" t="s">
        <v>115</v>
      </c>
      <c r="J45" s="86">
        <v>21.0</v>
      </c>
      <c r="K45" s="86">
        <v>20.0</v>
      </c>
      <c r="L45" s="86">
        <v>21.0</v>
      </c>
      <c r="M45" s="22">
        <v>2.0</v>
      </c>
      <c r="N45" s="39"/>
      <c r="O45" s="38"/>
      <c r="P45" s="45"/>
      <c r="Q45" s="46"/>
      <c r="R45" s="48"/>
      <c r="S45" s="48"/>
    </row>
    <row r="46" ht="48.75" customHeight="1">
      <c r="A46" s="17">
        <v>2.0</v>
      </c>
      <c r="B46" s="83" t="s">
        <v>109</v>
      </c>
      <c r="C46" s="84" t="s">
        <v>110</v>
      </c>
      <c r="D46" s="12"/>
      <c r="E46" s="31"/>
      <c r="F46" s="31"/>
      <c r="G46" s="22">
        <v>0.0</v>
      </c>
      <c r="H46" s="31"/>
      <c r="I46" s="85" t="s">
        <v>127</v>
      </c>
      <c r="J46" s="86">
        <v>19.0</v>
      </c>
      <c r="K46" s="86">
        <v>22.0</v>
      </c>
      <c r="L46" s="86">
        <v>14.0</v>
      </c>
      <c r="M46" s="22">
        <v>1.0</v>
      </c>
    </row>
    <row r="47" ht="48.75" customHeight="1">
      <c r="A47" s="17">
        <v>3.0</v>
      </c>
      <c r="B47" s="83" t="s">
        <v>108</v>
      </c>
      <c r="C47" s="84" t="s">
        <v>112</v>
      </c>
      <c r="D47" s="12"/>
      <c r="E47" s="32" t="s">
        <v>113</v>
      </c>
      <c r="F47" s="33">
        <v>0.7638888888888888</v>
      </c>
      <c r="G47" s="34">
        <v>0.0</v>
      </c>
      <c r="H47" s="35" t="s">
        <v>145</v>
      </c>
      <c r="I47" s="83" t="s">
        <v>118</v>
      </c>
      <c r="J47" s="90">
        <v>13.0</v>
      </c>
      <c r="K47" s="90">
        <v>21.0</v>
      </c>
      <c r="L47" s="90">
        <v>11.0</v>
      </c>
      <c r="M47" s="34">
        <v>0.0</v>
      </c>
    </row>
    <row r="48" ht="48.75" customHeight="1">
      <c r="A48" s="17">
        <v>4.0</v>
      </c>
      <c r="B48" s="83" t="s">
        <v>114</v>
      </c>
      <c r="C48" s="84" t="s">
        <v>116</v>
      </c>
      <c r="D48" s="12"/>
      <c r="E48" s="31"/>
      <c r="F48" s="31"/>
      <c r="G48" s="34">
        <v>1.0</v>
      </c>
      <c r="H48" s="31"/>
      <c r="I48" s="83" t="s">
        <v>111</v>
      </c>
      <c r="J48" s="90">
        <v>21.0</v>
      </c>
      <c r="K48" s="90">
        <v>23.0</v>
      </c>
      <c r="L48" s="90">
        <v>21.0</v>
      </c>
      <c r="M48" s="34">
        <v>3.0</v>
      </c>
      <c r="N48" s="14"/>
      <c r="O48" s="14"/>
      <c r="P48" s="15"/>
      <c r="Q48" s="15"/>
      <c r="R48" s="16"/>
      <c r="S48" s="16"/>
    </row>
    <row r="49" ht="48.75" customHeight="1">
      <c r="A49" s="17">
        <v>5.0</v>
      </c>
      <c r="B49" s="83" t="s">
        <v>118</v>
      </c>
      <c r="C49" s="84" t="s">
        <v>119</v>
      </c>
      <c r="D49" s="12"/>
      <c r="E49" s="20" t="s">
        <v>106</v>
      </c>
      <c r="F49" s="21">
        <v>0.7986111111111112</v>
      </c>
      <c r="G49" s="22">
        <v>1.0</v>
      </c>
      <c r="H49" s="23" t="s">
        <v>146</v>
      </c>
      <c r="I49" s="85" t="s">
        <v>108</v>
      </c>
      <c r="J49" s="86">
        <v>21.0</v>
      </c>
      <c r="K49" s="86">
        <v>21.0</v>
      </c>
      <c r="L49" s="86">
        <v>21.0</v>
      </c>
      <c r="M49" s="22">
        <v>3.0</v>
      </c>
      <c r="N49" s="39"/>
      <c r="O49" s="38"/>
      <c r="P49" s="45"/>
      <c r="Q49" s="46"/>
      <c r="R49" s="48"/>
      <c r="S49" s="48"/>
    </row>
    <row r="50" ht="48.75" customHeight="1">
      <c r="A50" s="17">
        <v>6.0</v>
      </c>
      <c r="B50" s="83" t="s">
        <v>117</v>
      </c>
      <c r="C50" s="84" t="s">
        <v>122</v>
      </c>
      <c r="D50" s="12"/>
      <c r="E50" s="31"/>
      <c r="F50" s="31"/>
      <c r="G50" s="22">
        <v>0.0</v>
      </c>
      <c r="H50" s="31"/>
      <c r="I50" s="85" t="s">
        <v>117</v>
      </c>
      <c r="J50" s="86">
        <v>15.0</v>
      </c>
      <c r="K50" s="86">
        <v>5.0</v>
      </c>
      <c r="L50" s="86">
        <v>16.0</v>
      </c>
      <c r="M50" s="22">
        <v>0.0</v>
      </c>
      <c r="N50" s="39"/>
      <c r="O50" s="38"/>
      <c r="P50" s="45"/>
      <c r="Q50" s="46"/>
      <c r="R50" s="48"/>
      <c r="S50" s="48"/>
    </row>
    <row r="51" ht="48.75" customHeight="1">
      <c r="A51" s="17">
        <v>7.0</v>
      </c>
      <c r="B51" s="83" t="s">
        <v>115</v>
      </c>
      <c r="C51" s="84" t="s">
        <v>124</v>
      </c>
      <c r="D51" s="12"/>
      <c r="E51" s="32" t="s">
        <v>113</v>
      </c>
      <c r="F51" s="33">
        <v>0.7986111111111112</v>
      </c>
      <c r="G51" s="34">
        <v>0.0</v>
      </c>
      <c r="H51" s="35" t="s">
        <v>147</v>
      </c>
      <c r="I51" s="83" t="s">
        <v>123</v>
      </c>
      <c r="J51" s="90">
        <v>23.0</v>
      </c>
      <c r="K51" s="90">
        <v>11.0</v>
      </c>
      <c r="L51" s="90">
        <v>18.0</v>
      </c>
      <c r="M51" s="34">
        <v>1.0</v>
      </c>
      <c r="N51" s="39"/>
      <c r="O51" s="38"/>
      <c r="P51" s="45"/>
      <c r="Q51" s="46"/>
      <c r="R51" s="48"/>
      <c r="S51" s="48"/>
    </row>
    <row r="52" ht="48.75" customHeight="1">
      <c r="A52" s="17">
        <v>8.0</v>
      </c>
      <c r="B52" s="83" t="s">
        <v>123</v>
      </c>
      <c r="C52" s="84" t="s">
        <v>126</v>
      </c>
      <c r="D52" s="12"/>
      <c r="E52" s="31"/>
      <c r="F52" s="31"/>
      <c r="G52" s="34">
        <v>1.0</v>
      </c>
      <c r="H52" s="31"/>
      <c r="I52" s="83" t="s">
        <v>121</v>
      </c>
      <c r="J52" s="90">
        <v>22.0</v>
      </c>
      <c r="K52" s="90">
        <v>21.0</v>
      </c>
      <c r="L52" s="90">
        <v>21.0</v>
      </c>
      <c r="M52" s="34">
        <v>2.0</v>
      </c>
      <c r="N52" s="39"/>
      <c r="O52" s="38"/>
      <c r="P52" s="45"/>
      <c r="Q52" s="46"/>
      <c r="R52" s="48"/>
      <c r="S52" s="48"/>
    </row>
    <row r="53" ht="48.75" customHeight="1">
      <c r="A53" s="17">
        <v>9.0</v>
      </c>
      <c r="B53" s="83" t="s">
        <v>127</v>
      </c>
      <c r="C53" s="84" t="s">
        <v>128</v>
      </c>
      <c r="D53" s="12"/>
      <c r="E53" s="20" t="s">
        <v>106</v>
      </c>
      <c r="F53" s="21">
        <v>0.8333333333333334</v>
      </c>
      <c r="G53" s="22">
        <v>1.0</v>
      </c>
      <c r="H53" s="23" t="s">
        <v>148</v>
      </c>
      <c r="I53" s="85" t="s">
        <v>109</v>
      </c>
      <c r="J53" s="86">
        <v>21.0</v>
      </c>
      <c r="K53" s="86">
        <v>22.0</v>
      </c>
      <c r="L53" s="86">
        <v>21.0</v>
      </c>
      <c r="M53" s="22">
        <v>3.0</v>
      </c>
      <c r="N53" s="39"/>
      <c r="O53" s="38"/>
      <c r="P53" s="45"/>
      <c r="Q53" s="46"/>
      <c r="R53" s="48"/>
      <c r="S53" s="48"/>
    </row>
    <row r="54" ht="48.75" customHeight="1">
      <c r="A54" s="17">
        <v>10.0</v>
      </c>
      <c r="B54" s="83" t="s">
        <v>111</v>
      </c>
      <c r="C54" s="84" t="s">
        <v>129</v>
      </c>
      <c r="D54" s="12"/>
      <c r="E54" s="31"/>
      <c r="F54" s="31"/>
      <c r="G54" s="22">
        <v>0.0</v>
      </c>
      <c r="H54" s="31"/>
      <c r="I54" s="85" t="s">
        <v>115</v>
      </c>
      <c r="J54" s="86">
        <v>16.0</v>
      </c>
      <c r="K54" s="86">
        <v>20.0</v>
      </c>
      <c r="L54" s="86">
        <v>9.0</v>
      </c>
      <c r="M54" s="22">
        <v>0.0</v>
      </c>
      <c r="N54" s="39"/>
      <c r="O54" s="38"/>
      <c r="P54" s="45"/>
      <c r="Q54" s="46"/>
      <c r="R54" s="48"/>
      <c r="S54" s="48"/>
    </row>
    <row r="55" ht="48.75" customHeight="1">
      <c r="A55" s="17">
        <v>11.0</v>
      </c>
      <c r="B55" s="83" t="s">
        <v>121</v>
      </c>
      <c r="C55" s="84" t="s">
        <v>130</v>
      </c>
      <c r="D55" s="12"/>
      <c r="E55" s="32" t="s">
        <v>113</v>
      </c>
      <c r="F55" s="33">
        <v>0.8333333333333334</v>
      </c>
      <c r="G55" s="34">
        <v>1.0</v>
      </c>
      <c r="H55" s="35" t="s">
        <v>38</v>
      </c>
      <c r="I55" s="83" t="s">
        <v>104</v>
      </c>
      <c r="J55" s="90">
        <v>21.0</v>
      </c>
      <c r="K55" s="90">
        <v>21.0</v>
      </c>
      <c r="L55" s="90">
        <v>14.0</v>
      </c>
      <c r="M55" s="34">
        <v>2.0</v>
      </c>
      <c r="N55" s="39"/>
      <c r="O55" s="38"/>
      <c r="P55" s="45"/>
      <c r="Q55" s="46"/>
      <c r="R55" s="48"/>
      <c r="S55" s="48"/>
    </row>
    <row r="56" ht="48.75" customHeight="1">
      <c r="A56" s="37"/>
      <c r="B56" s="91"/>
      <c r="C56" s="91"/>
      <c r="E56" s="31"/>
      <c r="F56" s="31"/>
      <c r="G56" s="34">
        <v>0.0</v>
      </c>
      <c r="H56" s="31"/>
      <c r="I56" s="83" t="s">
        <v>114</v>
      </c>
      <c r="J56" s="90">
        <v>17.0</v>
      </c>
      <c r="K56" s="90">
        <v>15.0</v>
      </c>
      <c r="L56" s="90">
        <v>21.0</v>
      </c>
      <c r="M56" s="34">
        <v>1.0</v>
      </c>
      <c r="N56" s="39"/>
      <c r="O56" s="38"/>
      <c r="P56" s="45"/>
      <c r="Q56" s="46"/>
      <c r="R56" s="48"/>
      <c r="S56" s="48"/>
    </row>
    <row r="57" ht="48.75" customHeight="1">
      <c r="A57" s="37"/>
      <c r="B57" s="91"/>
      <c r="C57" s="91"/>
      <c r="E57" s="20" t="s">
        <v>106</v>
      </c>
      <c r="F57" s="21">
        <v>0.8680555555555556</v>
      </c>
      <c r="G57" s="22">
        <v>0.0</v>
      </c>
      <c r="H57" s="23" t="s">
        <v>24</v>
      </c>
      <c r="I57" s="85" t="s">
        <v>109</v>
      </c>
      <c r="J57" s="86">
        <v>21.0</v>
      </c>
      <c r="K57" s="86">
        <v>19.0</v>
      </c>
      <c r="L57" s="86">
        <v>19.0</v>
      </c>
      <c r="M57" s="22">
        <v>1.0</v>
      </c>
      <c r="N57" s="39"/>
      <c r="O57" s="38"/>
      <c r="P57" s="45"/>
      <c r="Q57" s="46"/>
      <c r="R57" s="48"/>
      <c r="S57" s="48"/>
    </row>
    <row r="58" ht="48.75" customHeight="1">
      <c r="A58" s="37"/>
      <c r="B58" s="91"/>
      <c r="C58" s="91"/>
      <c r="E58" s="31"/>
      <c r="F58" s="31"/>
      <c r="G58" s="22">
        <v>1.0</v>
      </c>
      <c r="H58" s="31"/>
      <c r="I58" s="85" t="s">
        <v>114</v>
      </c>
      <c r="J58" s="86">
        <v>13.0</v>
      </c>
      <c r="K58" s="86">
        <v>21.0</v>
      </c>
      <c r="L58" s="86">
        <v>21.0</v>
      </c>
      <c r="M58" s="22">
        <v>2.0</v>
      </c>
      <c r="N58" s="39"/>
      <c r="O58" s="38"/>
      <c r="P58" s="45"/>
      <c r="Q58" s="46"/>
      <c r="R58" s="48"/>
      <c r="S58" s="48"/>
    </row>
    <row r="59" ht="48.75" customHeight="1">
      <c r="A59" s="37"/>
      <c r="B59" s="91"/>
      <c r="C59" s="91"/>
      <c r="E59" s="32" t="s">
        <v>113</v>
      </c>
      <c r="F59" s="33">
        <v>0.8680555555555556</v>
      </c>
      <c r="G59" s="34">
        <v>0.0</v>
      </c>
      <c r="H59" s="35" t="s">
        <v>149</v>
      </c>
      <c r="I59" s="83" t="s">
        <v>104</v>
      </c>
      <c r="J59" s="90">
        <v>13.0</v>
      </c>
      <c r="K59" s="90">
        <v>21.0</v>
      </c>
      <c r="L59" s="90">
        <v>14.0</v>
      </c>
      <c r="M59" s="34">
        <v>1.0</v>
      </c>
      <c r="N59" s="39"/>
      <c r="O59" s="38"/>
      <c r="P59" s="45"/>
      <c r="Q59" s="46"/>
      <c r="R59" s="48"/>
      <c r="S59" s="48"/>
    </row>
    <row r="60" ht="48.75" customHeight="1">
      <c r="A60" s="37"/>
      <c r="B60" s="91"/>
      <c r="C60" s="91"/>
      <c r="E60" s="31"/>
      <c r="F60" s="31"/>
      <c r="G60" s="34">
        <v>1.0</v>
      </c>
      <c r="H60" s="31"/>
      <c r="I60" s="83" t="s">
        <v>121</v>
      </c>
      <c r="J60" s="90">
        <v>21.0</v>
      </c>
      <c r="K60" s="90">
        <v>14.0</v>
      </c>
      <c r="L60" s="90">
        <v>21.0</v>
      </c>
      <c r="M60" s="34">
        <v>2.0</v>
      </c>
      <c r="N60" s="39"/>
      <c r="O60" s="38"/>
      <c r="P60" s="45"/>
      <c r="Q60" s="46"/>
      <c r="R60" s="48"/>
      <c r="S60" s="48"/>
    </row>
    <row r="61" ht="48.75" customHeight="1">
      <c r="A61" s="75"/>
      <c r="B61" s="75"/>
      <c r="C61" s="75"/>
      <c r="D61" s="75"/>
      <c r="E61" s="75"/>
      <c r="F61" s="75"/>
      <c r="G61" s="75"/>
      <c r="H61" s="75"/>
      <c r="I61" s="76"/>
      <c r="J61" s="77" t="s">
        <v>2</v>
      </c>
      <c r="M61" s="76"/>
      <c r="N61" s="39"/>
      <c r="O61" s="38"/>
      <c r="P61" s="45"/>
      <c r="Q61" s="46"/>
      <c r="R61" s="48"/>
      <c r="S61" s="48"/>
    </row>
    <row r="62" ht="48.75" customHeight="1">
      <c r="A62" s="78" t="s">
        <v>3</v>
      </c>
      <c r="B62" s="78" t="s">
        <v>4</v>
      </c>
      <c r="C62" s="78" t="s">
        <v>5</v>
      </c>
      <c r="E62" s="76"/>
      <c r="F62" s="76"/>
      <c r="G62" s="79" t="s">
        <v>6</v>
      </c>
      <c r="H62" s="80" t="s">
        <v>103</v>
      </c>
      <c r="I62" s="12"/>
      <c r="J62" s="81">
        <v>1.0</v>
      </c>
      <c r="K62" s="81">
        <v>2.0</v>
      </c>
      <c r="L62" s="81">
        <v>3.0</v>
      </c>
      <c r="M62" s="79" t="s">
        <v>2</v>
      </c>
      <c r="N62" s="39"/>
      <c r="O62" s="38"/>
      <c r="P62" s="45"/>
      <c r="Q62" s="46"/>
      <c r="R62" s="48"/>
      <c r="S62" s="48"/>
    </row>
    <row r="63" ht="48.75" customHeight="1">
      <c r="A63" s="17">
        <v>1.0</v>
      </c>
      <c r="B63" s="83" t="s">
        <v>104</v>
      </c>
      <c r="C63" s="84" t="s">
        <v>105</v>
      </c>
      <c r="D63" s="12"/>
      <c r="E63" s="20" t="s">
        <v>106</v>
      </c>
      <c r="F63" s="21">
        <v>0.7638888888888888</v>
      </c>
      <c r="G63" s="22"/>
      <c r="H63" s="23" t="s">
        <v>107</v>
      </c>
      <c r="I63" s="85" t="s">
        <v>108</v>
      </c>
      <c r="J63" s="86"/>
      <c r="K63" s="86"/>
      <c r="L63" s="86"/>
      <c r="M63" s="22"/>
      <c r="N63" s="39"/>
      <c r="O63" s="38"/>
      <c r="P63" s="45"/>
      <c r="Q63" s="46"/>
      <c r="R63" s="48"/>
      <c r="S63" s="48"/>
    </row>
    <row r="64" ht="48.75" customHeight="1">
      <c r="A64" s="17">
        <v>2.0</v>
      </c>
      <c r="B64" s="83" t="s">
        <v>109</v>
      </c>
      <c r="C64" s="84" t="s">
        <v>110</v>
      </c>
      <c r="D64" s="12"/>
      <c r="E64" s="31"/>
      <c r="F64" s="31"/>
      <c r="G64" s="22"/>
      <c r="H64" s="31"/>
      <c r="I64" s="85" t="s">
        <v>111</v>
      </c>
      <c r="J64" s="86"/>
      <c r="K64" s="86"/>
      <c r="L64" s="86"/>
      <c r="M64" s="22"/>
      <c r="N64" s="39"/>
      <c r="O64" s="38"/>
      <c r="P64" s="45"/>
      <c r="Q64" s="46"/>
      <c r="R64" s="48"/>
      <c r="S64" s="48"/>
    </row>
    <row r="65" ht="48.75" customHeight="1">
      <c r="A65" s="17">
        <v>3.0</v>
      </c>
      <c r="B65" s="83" t="s">
        <v>108</v>
      </c>
      <c r="C65" s="84" t="s">
        <v>112</v>
      </c>
      <c r="D65" s="12"/>
      <c r="E65" s="32" t="s">
        <v>113</v>
      </c>
      <c r="F65" s="33">
        <v>0.7638888888888888</v>
      </c>
      <c r="G65" s="34"/>
      <c r="H65" s="35" t="s">
        <v>81</v>
      </c>
      <c r="I65" s="83" t="s">
        <v>114</v>
      </c>
      <c r="J65" s="90"/>
      <c r="K65" s="90"/>
      <c r="L65" s="90"/>
      <c r="M65" s="34"/>
    </row>
    <row r="66" ht="48.75" customHeight="1">
      <c r="A66" s="17">
        <v>4.0</v>
      </c>
      <c r="B66" s="83" t="s">
        <v>114</v>
      </c>
      <c r="C66" s="84" t="s">
        <v>116</v>
      </c>
      <c r="D66" s="12"/>
      <c r="E66" s="31"/>
      <c r="F66" s="31"/>
      <c r="G66" s="34"/>
      <c r="H66" s="31"/>
      <c r="I66" s="83" t="s">
        <v>117</v>
      </c>
      <c r="J66" s="90"/>
      <c r="K66" s="90"/>
      <c r="L66" s="90"/>
      <c r="M66" s="34"/>
    </row>
    <row r="67" ht="48.75" customHeight="1">
      <c r="A67" s="17">
        <v>5.0</v>
      </c>
      <c r="B67" s="83" t="s">
        <v>118</v>
      </c>
      <c r="C67" s="84" t="s">
        <v>119</v>
      </c>
      <c r="D67" s="12"/>
      <c r="E67" s="20" t="s">
        <v>106</v>
      </c>
      <c r="F67" s="21">
        <v>0.7986111111111112</v>
      </c>
      <c r="G67" s="22"/>
      <c r="H67" s="23" t="s">
        <v>120</v>
      </c>
      <c r="I67" s="85" t="s">
        <v>109</v>
      </c>
      <c r="J67" s="86"/>
      <c r="K67" s="86"/>
      <c r="L67" s="86"/>
      <c r="M67" s="22"/>
      <c r="N67" s="14"/>
      <c r="O67" s="14"/>
      <c r="P67" s="15"/>
      <c r="Q67" s="15"/>
      <c r="R67" s="16"/>
      <c r="S67" s="16"/>
    </row>
    <row r="68" ht="48.75" customHeight="1">
      <c r="A68" s="17">
        <v>6.0</v>
      </c>
      <c r="B68" s="83" t="s">
        <v>117</v>
      </c>
      <c r="C68" s="84" t="s">
        <v>122</v>
      </c>
      <c r="D68" s="12"/>
      <c r="E68" s="31"/>
      <c r="F68" s="31"/>
      <c r="G68" s="22"/>
      <c r="H68" s="31"/>
      <c r="I68" s="85" t="s">
        <v>123</v>
      </c>
      <c r="J68" s="86"/>
      <c r="K68" s="86"/>
      <c r="L68" s="86"/>
      <c r="M68" s="22"/>
      <c r="N68" s="39"/>
      <c r="O68" s="38"/>
      <c r="P68" s="45"/>
      <c r="Q68" s="46"/>
      <c r="R68" s="48"/>
      <c r="S68" s="48"/>
    </row>
    <row r="69" ht="48.75" customHeight="1">
      <c r="A69" s="17">
        <v>7.0</v>
      </c>
      <c r="B69" s="83" t="s">
        <v>115</v>
      </c>
      <c r="C69" s="84" t="s">
        <v>124</v>
      </c>
      <c r="D69" s="12"/>
      <c r="E69" s="32" t="s">
        <v>113</v>
      </c>
      <c r="F69" s="33">
        <v>0.7986111111111112</v>
      </c>
      <c r="G69" s="34"/>
      <c r="H69" s="35" t="s">
        <v>125</v>
      </c>
      <c r="I69" s="83" t="s">
        <v>115</v>
      </c>
      <c r="J69" s="90"/>
      <c r="K69" s="90"/>
      <c r="L69" s="90"/>
      <c r="M69" s="34"/>
      <c r="N69" s="39"/>
      <c r="O69" s="38"/>
      <c r="P69" s="45"/>
      <c r="Q69" s="46"/>
      <c r="R69" s="48"/>
      <c r="S69" s="48"/>
    </row>
    <row r="70" ht="48.75" customHeight="1">
      <c r="A70" s="17">
        <v>8.0</v>
      </c>
      <c r="B70" s="83" t="s">
        <v>123</v>
      </c>
      <c r="C70" s="84" t="s">
        <v>126</v>
      </c>
      <c r="D70" s="12"/>
      <c r="E70" s="31"/>
      <c r="F70" s="31"/>
      <c r="G70" s="34"/>
      <c r="H70" s="31"/>
      <c r="I70" s="83" t="s">
        <v>121</v>
      </c>
      <c r="J70" s="90"/>
      <c r="K70" s="90"/>
      <c r="L70" s="90"/>
      <c r="M70" s="34"/>
      <c r="N70" s="39"/>
      <c r="O70" s="38"/>
      <c r="P70" s="45"/>
      <c r="Q70" s="46"/>
      <c r="R70" s="48"/>
      <c r="S70" s="48"/>
    </row>
    <row r="71" ht="48.75" customHeight="1">
      <c r="A71" s="17">
        <v>9.0</v>
      </c>
      <c r="B71" s="83" t="s">
        <v>127</v>
      </c>
      <c r="C71" s="84" t="s">
        <v>128</v>
      </c>
      <c r="D71" s="12"/>
      <c r="E71" s="20" t="s">
        <v>106</v>
      </c>
      <c r="F71" s="21">
        <v>0.8333333333333334</v>
      </c>
      <c r="G71" s="22"/>
      <c r="H71" s="23" t="s">
        <v>39</v>
      </c>
      <c r="I71" s="85" t="s">
        <v>104</v>
      </c>
      <c r="J71" s="86"/>
      <c r="K71" s="86"/>
      <c r="L71" s="86"/>
      <c r="M71" s="22"/>
      <c r="N71" s="39"/>
      <c r="O71" s="38"/>
      <c r="P71" s="45"/>
      <c r="Q71" s="46"/>
      <c r="R71" s="48"/>
      <c r="S71" s="48"/>
    </row>
    <row r="72" ht="48.75" customHeight="1">
      <c r="A72" s="17">
        <v>10.0</v>
      </c>
      <c r="B72" s="83" t="s">
        <v>111</v>
      </c>
      <c r="C72" s="84" t="s">
        <v>129</v>
      </c>
      <c r="D72" s="12"/>
      <c r="E72" s="31"/>
      <c r="F72" s="31"/>
      <c r="G72" s="22"/>
      <c r="H72" s="31"/>
      <c r="I72" s="85" t="s">
        <v>118</v>
      </c>
      <c r="J72" s="86"/>
      <c r="K72" s="86"/>
      <c r="L72" s="86"/>
      <c r="M72" s="22"/>
      <c r="N72" s="39"/>
      <c r="O72" s="38"/>
      <c r="P72" s="45"/>
      <c r="Q72" s="46"/>
      <c r="R72" s="48"/>
      <c r="S72" s="48"/>
    </row>
    <row r="73" ht="48.75" customHeight="1">
      <c r="A73" s="17">
        <v>11.0</v>
      </c>
      <c r="B73" s="83" t="s">
        <v>121</v>
      </c>
      <c r="C73" s="84" t="s">
        <v>130</v>
      </c>
      <c r="D73" s="12"/>
      <c r="E73" s="32" t="s">
        <v>113</v>
      </c>
      <c r="F73" s="33">
        <v>0.8333333333333334</v>
      </c>
      <c r="G73" s="34"/>
      <c r="H73" s="35" t="s">
        <v>131</v>
      </c>
      <c r="I73" s="83" t="s">
        <v>123</v>
      </c>
      <c r="J73" s="90"/>
      <c r="K73" s="90"/>
      <c r="L73" s="90"/>
      <c r="M73" s="34"/>
      <c r="N73" s="39"/>
      <c r="O73" s="38"/>
      <c r="P73" s="45"/>
      <c r="Q73" s="46"/>
      <c r="R73" s="48"/>
      <c r="S73" s="48"/>
    </row>
    <row r="74" ht="48.75" customHeight="1">
      <c r="A74" s="37"/>
      <c r="B74" s="91"/>
      <c r="C74" s="91"/>
      <c r="E74" s="31"/>
      <c r="F74" s="31"/>
      <c r="G74" s="34"/>
      <c r="H74" s="31"/>
      <c r="I74" s="83" t="s">
        <v>127</v>
      </c>
      <c r="J74" s="90"/>
      <c r="K74" s="90"/>
      <c r="L74" s="90"/>
      <c r="M74" s="34"/>
      <c r="N74" s="39"/>
      <c r="O74" s="38"/>
      <c r="P74" s="45"/>
      <c r="Q74" s="46"/>
      <c r="R74" s="48"/>
      <c r="S74" s="48"/>
    </row>
    <row r="75" ht="48.75" customHeight="1">
      <c r="A75" s="37"/>
      <c r="B75" s="91"/>
      <c r="C75" s="91"/>
      <c r="E75" s="20" t="s">
        <v>106</v>
      </c>
      <c r="F75" s="21">
        <v>0.8680555555555556</v>
      </c>
      <c r="G75" s="22"/>
      <c r="H75" s="23"/>
      <c r="I75" s="85"/>
      <c r="J75" s="86"/>
      <c r="K75" s="86"/>
      <c r="L75" s="86"/>
      <c r="M75" s="22"/>
      <c r="N75" s="39"/>
      <c r="O75" s="38"/>
      <c r="P75" s="45"/>
      <c r="Q75" s="46"/>
      <c r="R75" s="48"/>
      <c r="S75" s="48"/>
    </row>
    <row r="76" ht="48.75" customHeight="1">
      <c r="A76" s="37"/>
      <c r="B76" s="91"/>
      <c r="C76" s="91"/>
      <c r="E76" s="31"/>
      <c r="F76" s="31"/>
      <c r="G76" s="22"/>
      <c r="H76" s="31"/>
      <c r="I76" s="85"/>
      <c r="J76" s="86"/>
      <c r="K76" s="86"/>
      <c r="L76" s="86"/>
      <c r="M76" s="22"/>
      <c r="N76" s="39"/>
      <c r="O76" s="38"/>
      <c r="P76" s="45"/>
      <c r="Q76" s="46"/>
      <c r="R76" s="48"/>
      <c r="S76" s="48"/>
    </row>
    <row r="77" ht="48.75" customHeight="1">
      <c r="A77" s="37"/>
      <c r="B77" s="91"/>
      <c r="C77" s="91"/>
      <c r="E77" s="32" t="s">
        <v>113</v>
      </c>
      <c r="F77" s="33">
        <v>0.8680555555555556</v>
      </c>
      <c r="G77" s="34"/>
      <c r="H77" s="35"/>
      <c r="I77" s="83"/>
      <c r="J77" s="90"/>
      <c r="K77" s="90"/>
      <c r="L77" s="90"/>
      <c r="M77" s="34"/>
      <c r="N77" s="39"/>
      <c r="O77" s="38"/>
      <c r="P77" s="45"/>
      <c r="Q77" s="46"/>
      <c r="R77" s="48"/>
      <c r="S77" s="48"/>
    </row>
    <row r="78" ht="48.75" customHeight="1">
      <c r="A78" s="37"/>
      <c r="B78" s="91"/>
      <c r="C78" s="91"/>
      <c r="E78" s="31"/>
      <c r="F78" s="31"/>
      <c r="G78" s="34"/>
      <c r="H78" s="31"/>
      <c r="I78" s="83"/>
      <c r="J78" s="90"/>
      <c r="K78" s="90"/>
      <c r="L78" s="90"/>
      <c r="M78" s="34"/>
      <c r="N78" s="39"/>
      <c r="O78" s="38"/>
      <c r="P78" s="45"/>
      <c r="Q78" s="46"/>
      <c r="R78" s="48"/>
      <c r="S78" s="48"/>
    </row>
    <row r="79" ht="48.75" customHeight="1">
      <c r="A79" s="75"/>
      <c r="B79" s="75"/>
      <c r="C79" s="75"/>
      <c r="D79" s="75"/>
      <c r="E79" s="75"/>
      <c r="F79" s="75"/>
      <c r="G79" s="75"/>
      <c r="H79" s="75"/>
      <c r="I79" s="76"/>
      <c r="J79" s="77" t="s">
        <v>2</v>
      </c>
      <c r="M79" s="76"/>
      <c r="N79" s="39"/>
      <c r="O79" s="38"/>
      <c r="P79" s="45"/>
      <c r="Q79" s="46"/>
      <c r="R79" s="48"/>
      <c r="S79" s="48"/>
    </row>
    <row r="80" ht="48.75" customHeight="1">
      <c r="A80" s="78" t="s">
        <v>3</v>
      </c>
      <c r="B80" s="78" t="s">
        <v>4</v>
      </c>
      <c r="C80" s="78" t="s">
        <v>5</v>
      </c>
      <c r="E80" s="76"/>
      <c r="F80" s="76"/>
      <c r="G80" s="79" t="s">
        <v>6</v>
      </c>
      <c r="H80" s="80" t="s">
        <v>150</v>
      </c>
      <c r="I80" s="12"/>
      <c r="J80" s="81">
        <v>1.0</v>
      </c>
      <c r="K80" s="81">
        <v>2.0</v>
      </c>
      <c r="L80" s="81">
        <v>3.0</v>
      </c>
      <c r="M80" s="79" t="s">
        <v>2</v>
      </c>
      <c r="N80" s="39"/>
      <c r="O80" s="38"/>
      <c r="P80" s="45"/>
      <c r="Q80" s="46"/>
      <c r="R80" s="48"/>
      <c r="S80" s="48"/>
    </row>
    <row r="81" ht="48.75" customHeight="1">
      <c r="A81" s="17">
        <v>1.0</v>
      </c>
      <c r="B81" s="83" t="s">
        <v>104</v>
      </c>
      <c r="C81" s="84" t="s">
        <v>105</v>
      </c>
      <c r="D81" s="12"/>
      <c r="E81" s="53" t="s">
        <v>106</v>
      </c>
      <c r="F81" s="54">
        <v>0.7638888888888888</v>
      </c>
      <c r="G81" s="55"/>
      <c r="H81" s="56"/>
      <c r="I81" s="94"/>
      <c r="J81" s="95"/>
      <c r="K81" s="95"/>
      <c r="L81" s="95"/>
      <c r="M81" s="55"/>
      <c r="N81" s="39"/>
      <c r="O81" s="38"/>
      <c r="P81" s="45"/>
      <c r="Q81" s="46"/>
      <c r="R81" s="48"/>
      <c r="S81" s="48"/>
    </row>
    <row r="82" ht="48.75" customHeight="1">
      <c r="A82" s="17">
        <v>2.0</v>
      </c>
      <c r="B82" s="83" t="s">
        <v>109</v>
      </c>
      <c r="C82" s="84" t="s">
        <v>110</v>
      </c>
      <c r="D82" s="12"/>
      <c r="E82" s="31"/>
      <c r="F82" s="31"/>
      <c r="G82" s="55"/>
      <c r="H82" s="31"/>
      <c r="I82" s="94"/>
      <c r="J82" s="95"/>
      <c r="K82" s="95"/>
      <c r="L82" s="95"/>
      <c r="M82" s="55"/>
      <c r="N82" s="39"/>
      <c r="O82" s="38"/>
      <c r="P82" s="45"/>
      <c r="Q82" s="46"/>
      <c r="R82" s="48"/>
      <c r="S82" s="48"/>
    </row>
    <row r="83" ht="48.75" customHeight="1">
      <c r="A83" s="17">
        <v>3.0</v>
      </c>
      <c r="B83" s="83" t="s">
        <v>108</v>
      </c>
      <c r="C83" s="84" t="s">
        <v>112</v>
      </c>
      <c r="D83" s="12"/>
      <c r="E83" s="32" t="s">
        <v>113</v>
      </c>
      <c r="F83" s="33">
        <v>0.7638888888888888</v>
      </c>
      <c r="G83" s="34"/>
      <c r="H83" s="35"/>
      <c r="I83" s="83"/>
      <c r="J83" s="90"/>
      <c r="K83" s="90"/>
      <c r="L83" s="90"/>
      <c r="M83" s="34"/>
      <c r="N83" s="39"/>
      <c r="O83" s="38"/>
      <c r="P83" s="45"/>
      <c r="Q83" s="46"/>
      <c r="R83" s="48"/>
      <c r="S83" s="48"/>
    </row>
    <row r="84" ht="48.75" customHeight="1">
      <c r="A84" s="17">
        <v>4.0</v>
      </c>
      <c r="B84" s="83" t="s">
        <v>114</v>
      </c>
      <c r="C84" s="84" t="s">
        <v>116</v>
      </c>
      <c r="D84" s="12"/>
      <c r="E84" s="31"/>
      <c r="F84" s="31"/>
      <c r="G84" s="34"/>
      <c r="H84" s="31"/>
      <c r="I84" s="83"/>
      <c r="J84" s="90"/>
      <c r="K84" s="90"/>
      <c r="L84" s="90"/>
      <c r="M84" s="34"/>
    </row>
    <row r="85" ht="48.75" customHeight="1">
      <c r="A85" s="17">
        <v>5.0</v>
      </c>
      <c r="B85" s="83" t="s">
        <v>118</v>
      </c>
      <c r="C85" s="84" t="s">
        <v>119</v>
      </c>
      <c r="D85" s="12"/>
      <c r="E85" s="53" t="s">
        <v>106</v>
      </c>
      <c r="F85" s="54">
        <v>0.7986111111111112</v>
      </c>
      <c r="G85" s="55"/>
      <c r="H85" s="56"/>
      <c r="I85" s="94"/>
      <c r="J85" s="95"/>
      <c r="K85" s="95"/>
      <c r="L85" s="95"/>
      <c r="M85" s="55"/>
    </row>
    <row r="86" ht="48.75" customHeight="1">
      <c r="A86" s="17">
        <v>6.0</v>
      </c>
      <c r="B86" s="83" t="s">
        <v>117</v>
      </c>
      <c r="C86" s="84" t="s">
        <v>122</v>
      </c>
      <c r="D86" s="12"/>
      <c r="E86" s="31"/>
      <c r="F86" s="31"/>
      <c r="G86" s="55"/>
      <c r="H86" s="31"/>
      <c r="I86" s="94"/>
      <c r="J86" s="95"/>
      <c r="K86" s="95"/>
      <c r="L86" s="95"/>
      <c r="M86" s="55"/>
    </row>
    <row r="87" ht="48.75" customHeight="1">
      <c r="A87" s="17">
        <v>7.0</v>
      </c>
      <c r="B87" s="83" t="s">
        <v>115</v>
      </c>
      <c r="C87" s="84" t="s">
        <v>124</v>
      </c>
      <c r="D87" s="12"/>
      <c r="E87" s="32" t="s">
        <v>113</v>
      </c>
      <c r="F87" s="33">
        <v>0.7986111111111112</v>
      </c>
      <c r="G87" s="34"/>
      <c r="H87" s="35"/>
      <c r="I87" s="83"/>
      <c r="J87" s="90"/>
      <c r="K87" s="90"/>
      <c r="L87" s="90"/>
      <c r="M87" s="34"/>
      <c r="N87" s="14"/>
      <c r="O87" s="14"/>
      <c r="P87" s="15"/>
      <c r="Q87" s="15"/>
      <c r="R87" s="16"/>
      <c r="S87" s="16"/>
    </row>
    <row r="88" ht="48.75" customHeight="1">
      <c r="A88" s="17">
        <v>8.0</v>
      </c>
      <c r="B88" s="83" t="s">
        <v>123</v>
      </c>
      <c r="C88" s="84" t="s">
        <v>126</v>
      </c>
      <c r="D88" s="12"/>
      <c r="E88" s="31"/>
      <c r="F88" s="31"/>
      <c r="G88" s="34"/>
      <c r="H88" s="31"/>
      <c r="I88" s="83"/>
      <c r="J88" s="90"/>
      <c r="K88" s="90"/>
      <c r="L88" s="90"/>
      <c r="M88" s="34"/>
      <c r="N88" s="39"/>
      <c r="O88" s="38"/>
      <c r="P88" s="45"/>
      <c r="Q88" s="46"/>
      <c r="R88" s="48"/>
      <c r="S88" s="48"/>
    </row>
    <row r="89" ht="48.75" customHeight="1">
      <c r="A89" s="17">
        <v>9.0</v>
      </c>
      <c r="B89" s="83" t="s">
        <v>127</v>
      </c>
      <c r="C89" s="84" t="s">
        <v>128</v>
      </c>
      <c r="D89" s="12"/>
      <c r="E89" s="53" t="s">
        <v>106</v>
      </c>
      <c r="F89" s="54">
        <v>0.8333333333333334</v>
      </c>
      <c r="G89" s="55"/>
      <c r="H89" s="56"/>
      <c r="I89" s="94"/>
      <c r="J89" s="95"/>
      <c r="K89" s="95"/>
      <c r="L89" s="95"/>
      <c r="M89" s="55"/>
      <c r="N89" s="39"/>
      <c r="O89" s="38"/>
      <c r="P89" s="45"/>
      <c r="Q89" s="46"/>
      <c r="R89" s="48"/>
      <c r="S89" s="48"/>
    </row>
    <row r="90" ht="48.75" customHeight="1">
      <c r="A90" s="17">
        <v>10.0</v>
      </c>
      <c r="B90" s="83" t="s">
        <v>111</v>
      </c>
      <c r="C90" s="84" t="s">
        <v>129</v>
      </c>
      <c r="D90" s="12"/>
      <c r="E90" s="31"/>
      <c r="F90" s="31"/>
      <c r="G90" s="55"/>
      <c r="H90" s="31"/>
      <c r="I90" s="94"/>
      <c r="J90" s="95"/>
      <c r="K90" s="95"/>
      <c r="L90" s="95"/>
      <c r="M90" s="55"/>
      <c r="N90" s="39"/>
      <c r="O90" s="38"/>
      <c r="P90" s="45"/>
      <c r="Q90" s="46"/>
      <c r="R90" s="48"/>
      <c r="S90" s="48"/>
    </row>
    <row r="91" ht="48.75" customHeight="1">
      <c r="A91" s="17">
        <v>11.0</v>
      </c>
      <c r="B91" s="83" t="s">
        <v>121</v>
      </c>
      <c r="C91" s="84" t="s">
        <v>130</v>
      </c>
      <c r="D91" s="12"/>
      <c r="E91" s="32" t="s">
        <v>113</v>
      </c>
      <c r="F91" s="33">
        <v>0.8333333333333334</v>
      </c>
      <c r="G91" s="34"/>
      <c r="H91" s="35"/>
      <c r="I91" s="83"/>
      <c r="J91" s="90"/>
      <c r="K91" s="90"/>
      <c r="L91" s="90"/>
      <c r="M91" s="34"/>
      <c r="N91" s="39"/>
      <c r="O91" s="38"/>
      <c r="P91" s="45"/>
      <c r="Q91" s="46"/>
      <c r="R91" s="48"/>
      <c r="S91" s="48"/>
    </row>
    <row r="92" ht="48.75" customHeight="1">
      <c r="A92" s="37"/>
      <c r="B92" s="91"/>
      <c r="C92" s="91"/>
      <c r="E92" s="31"/>
      <c r="F92" s="31"/>
      <c r="G92" s="34"/>
      <c r="H92" s="31"/>
      <c r="I92" s="83"/>
      <c r="J92" s="90"/>
      <c r="K92" s="90"/>
      <c r="L92" s="90"/>
      <c r="M92" s="34"/>
      <c r="N92" s="39"/>
      <c r="O92" s="38"/>
      <c r="P92" s="45"/>
      <c r="Q92" s="46"/>
      <c r="R92" s="48"/>
      <c r="S92" s="48"/>
    </row>
    <row r="93" ht="48.75" customHeight="1">
      <c r="A93" s="37"/>
      <c r="B93" s="91"/>
      <c r="C93" s="91"/>
      <c r="E93" s="53" t="s">
        <v>106</v>
      </c>
      <c r="F93" s="54">
        <v>0.8680555555555556</v>
      </c>
      <c r="G93" s="55"/>
      <c r="H93" s="56"/>
      <c r="I93" s="94"/>
      <c r="J93" s="95"/>
      <c r="K93" s="95"/>
      <c r="L93" s="95"/>
      <c r="M93" s="55"/>
      <c r="N93" s="39"/>
      <c r="O93" s="38"/>
      <c r="P93" s="45"/>
      <c r="Q93" s="46"/>
      <c r="R93" s="48"/>
      <c r="S93" s="48"/>
    </row>
    <row r="94" ht="48.75" customHeight="1">
      <c r="A94" s="37"/>
      <c r="B94" s="91"/>
      <c r="C94" s="91"/>
      <c r="E94" s="31"/>
      <c r="F94" s="31"/>
      <c r="G94" s="55"/>
      <c r="H94" s="31"/>
      <c r="I94" s="94"/>
      <c r="J94" s="95"/>
      <c r="K94" s="95"/>
      <c r="L94" s="95"/>
      <c r="M94" s="55"/>
      <c r="N94" s="39"/>
      <c r="O94" s="38"/>
      <c r="P94" s="45"/>
      <c r="Q94" s="46"/>
      <c r="R94" s="48"/>
      <c r="S94" s="48"/>
    </row>
    <row r="95" ht="48.75" customHeight="1">
      <c r="A95" s="37"/>
      <c r="B95" s="91"/>
      <c r="C95" s="91"/>
      <c r="E95" s="32" t="s">
        <v>113</v>
      </c>
      <c r="F95" s="33">
        <v>0.8680555555555556</v>
      </c>
      <c r="G95" s="34"/>
      <c r="H95" s="35"/>
      <c r="I95" s="83"/>
      <c r="J95" s="90"/>
      <c r="K95" s="90"/>
      <c r="L95" s="90"/>
      <c r="M95" s="34"/>
      <c r="N95" s="39"/>
      <c r="O95" s="38"/>
      <c r="P95" s="45"/>
      <c r="Q95" s="46"/>
      <c r="R95" s="48"/>
      <c r="S95" s="48"/>
    </row>
    <row r="96" ht="48.75" customHeight="1">
      <c r="A96" s="37"/>
      <c r="B96" s="91"/>
      <c r="C96" s="91"/>
      <c r="E96" s="31"/>
      <c r="F96" s="31"/>
      <c r="G96" s="34"/>
      <c r="H96" s="31"/>
      <c r="I96" s="83"/>
      <c r="J96" s="90"/>
      <c r="K96" s="90"/>
      <c r="L96" s="90"/>
      <c r="M96" s="34"/>
      <c r="N96" s="39"/>
      <c r="O96" s="38"/>
      <c r="P96" s="45"/>
      <c r="Q96" s="46"/>
      <c r="R96" s="48"/>
      <c r="S96" s="48"/>
    </row>
    <row r="97" ht="48.75" customHeight="1">
      <c r="A97" s="75"/>
      <c r="B97" s="75"/>
      <c r="C97" s="75"/>
      <c r="D97" s="75"/>
      <c r="E97" s="75"/>
      <c r="F97" s="75"/>
      <c r="G97" s="75"/>
      <c r="H97" s="75"/>
      <c r="I97" s="76"/>
      <c r="J97" s="77" t="s">
        <v>2</v>
      </c>
      <c r="M97" s="76"/>
      <c r="N97" s="39"/>
      <c r="O97" s="38"/>
      <c r="P97" s="45"/>
      <c r="Q97" s="46"/>
      <c r="R97" s="48"/>
      <c r="S97" s="48"/>
    </row>
    <row r="98" ht="48.75" customHeight="1">
      <c r="A98" s="78" t="s">
        <v>3</v>
      </c>
      <c r="B98" s="78" t="s">
        <v>4</v>
      </c>
      <c r="C98" s="78" t="s">
        <v>5</v>
      </c>
      <c r="E98" s="76"/>
      <c r="F98" s="76"/>
      <c r="G98" s="79" t="s">
        <v>6</v>
      </c>
      <c r="H98" s="80" t="s">
        <v>150</v>
      </c>
      <c r="I98" s="12"/>
      <c r="J98" s="81">
        <v>1.0</v>
      </c>
      <c r="K98" s="81">
        <v>2.0</v>
      </c>
      <c r="L98" s="81">
        <v>3.0</v>
      </c>
      <c r="M98" s="79" t="s">
        <v>2</v>
      </c>
      <c r="N98" s="39"/>
      <c r="O98" s="38"/>
      <c r="P98" s="45"/>
      <c r="Q98" s="46"/>
      <c r="R98" s="48"/>
      <c r="S98" s="48"/>
    </row>
    <row r="99" ht="48.75" customHeight="1">
      <c r="A99" s="17">
        <v>1.0</v>
      </c>
      <c r="B99" s="83" t="s">
        <v>104</v>
      </c>
      <c r="C99" s="84" t="s">
        <v>105</v>
      </c>
      <c r="D99" s="12"/>
      <c r="E99" s="53" t="s">
        <v>106</v>
      </c>
      <c r="F99" s="54">
        <v>0.7638888888888888</v>
      </c>
      <c r="G99" s="55"/>
      <c r="H99" s="56"/>
      <c r="I99" s="94"/>
      <c r="J99" s="95"/>
      <c r="K99" s="95"/>
      <c r="L99" s="95"/>
      <c r="M99" s="55"/>
      <c r="N99" s="39"/>
      <c r="O99" s="38"/>
      <c r="P99" s="45"/>
      <c r="Q99" s="46"/>
      <c r="R99" s="48"/>
      <c r="S99" s="48"/>
    </row>
    <row r="100" ht="48.75" customHeight="1">
      <c r="A100" s="17">
        <v>2.0</v>
      </c>
      <c r="B100" s="83" t="s">
        <v>109</v>
      </c>
      <c r="C100" s="84" t="s">
        <v>110</v>
      </c>
      <c r="D100" s="12"/>
      <c r="E100" s="31"/>
      <c r="F100" s="31"/>
      <c r="G100" s="55"/>
      <c r="H100" s="31"/>
      <c r="I100" s="94"/>
      <c r="J100" s="95"/>
      <c r="K100" s="95"/>
      <c r="L100" s="95"/>
      <c r="M100" s="55"/>
      <c r="N100" s="39"/>
      <c r="O100" s="38"/>
      <c r="P100" s="45"/>
      <c r="Q100" s="46"/>
      <c r="R100" s="48"/>
      <c r="S100" s="48"/>
    </row>
    <row r="101" ht="48.75" customHeight="1">
      <c r="A101" s="17">
        <v>3.0</v>
      </c>
      <c r="B101" s="83" t="s">
        <v>108</v>
      </c>
      <c r="C101" s="84" t="s">
        <v>112</v>
      </c>
      <c r="D101" s="12"/>
      <c r="E101" s="32" t="s">
        <v>113</v>
      </c>
      <c r="F101" s="33">
        <v>0.7638888888888888</v>
      </c>
      <c r="G101" s="34"/>
      <c r="H101" s="35"/>
      <c r="I101" s="83"/>
      <c r="J101" s="90"/>
      <c r="K101" s="90"/>
      <c r="L101" s="90"/>
      <c r="M101" s="34"/>
      <c r="N101" s="39"/>
      <c r="O101" s="38"/>
      <c r="P101" s="45"/>
      <c r="Q101" s="46"/>
      <c r="R101" s="48"/>
      <c r="S101" s="48"/>
    </row>
    <row r="102" ht="48.75" customHeight="1">
      <c r="A102" s="17">
        <v>4.0</v>
      </c>
      <c r="B102" s="83" t="s">
        <v>114</v>
      </c>
      <c r="C102" s="84" t="s">
        <v>116</v>
      </c>
      <c r="D102" s="12"/>
      <c r="E102" s="31"/>
      <c r="F102" s="31"/>
      <c r="G102" s="34"/>
      <c r="H102" s="31"/>
      <c r="I102" s="83"/>
      <c r="J102" s="90"/>
      <c r="K102" s="90"/>
      <c r="L102" s="90"/>
      <c r="M102" s="34"/>
      <c r="N102" s="39"/>
      <c r="O102" s="38"/>
      <c r="P102" s="45"/>
      <c r="Q102" s="46"/>
      <c r="R102" s="48"/>
      <c r="S102" s="48"/>
    </row>
    <row r="103" ht="48.75" customHeight="1">
      <c r="A103" s="17">
        <v>5.0</v>
      </c>
      <c r="B103" s="83" t="s">
        <v>118</v>
      </c>
      <c r="C103" s="84" t="s">
        <v>119</v>
      </c>
      <c r="D103" s="12"/>
      <c r="E103" s="53" t="s">
        <v>106</v>
      </c>
      <c r="F103" s="54">
        <v>0.7986111111111112</v>
      </c>
      <c r="G103" s="55"/>
      <c r="H103" s="56"/>
      <c r="I103" s="94"/>
      <c r="J103" s="95"/>
      <c r="K103" s="95"/>
      <c r="L103" s="95"/>
      <c r="M103" s="55"/>
      <c r="N103" s="39"/>
      <c r="O103" s="38"/>
      <c r="P103" s="45"/>
      <c r="Q103" s="46"/>
      <c r="R103" s="48"/>
      <c r="S103" s="48"/>
    </row>
    <row r="104" ht="48.75" customHeight="1">
      <c r="A104" s="17">
        <v>6.0</v>
      </c>
      <c r="B104" s="83" t="s">
        <v>117</v>
      </c>
      <c r="C104" s="84" t="s">
        <v>122</v>
      </c>
      <c r="D104" s="12"/>
      <c r="E104" s="31"/>
      <c r="F104" s="31"/>
      <c r="G104" s="55"/>
      <c r="H104" s="31"/>
      <c r="I104" s="94"/>
      <c r="J104" s="95"/>
      <c r="K104" s="95"/>
      <c r="L104" s="95"/>
      <c r="M104" s="55"/>
    </row>
    <row r="105" ht="48.75" customHeight="1">
      <c r="A105" s="17">
        <v>7.0</v>
      </c>
      <c r="B105" s="83" t="s">
        <v>115</v>
      </c>
      <c r="C105" s="84" t="s">
        <v>124</v>
      </c>
      <c r="D105" s="12"/>
      <c r="E105" s="32" t="s">
        <v>113</v>
      </c>
      <c r="F105" s="33">
        <v>0.7986111111111112</v>
      </c>
      <c r="G105" s="34"/>
      <c r="H105" s="35"/>
      <c r="I105" s="83"/>
      <c r="J105" s="90"/>
      <c r="K105" s="90"/>
      <c r="L105" s="90"/>
      <c r="M105" s="34"/>
    </row>
    <row r="106" ht="48.75" customHeight="1">
      <c r="A106" s="17">
        <v>8.0</v>
      </c>
      <c r="B106" s="83" t="s">
        <v>123</v>
      </c>
      <c r="C106" s="84" t="s">
        <v>126</v>
      </c>
      <c r="D106" s="12"/>
      <c r="E106" s="31"/>
      <c r="F106" s="31"/>
      <c r="G106" s="34"/>
      <c r="H106" s="31"/>
      <c r="I106" s="83"/>
      <c r="J106" s="90"/>
      <c r="K106" s="90"/>
      <c r="L106" s="90"/>
      <c r="M106" s="34"/>
      <c r="N106" s="14"/>
      <c r="O106" s="14"/>
      <c r="P106" s="15"/>
      <c r="Q106" s="15"/>
      <c r="R106" s="16"/>
      <c r="S106" s="16"/>
    </row>
    <row r="107" ht="48.75" customHeight="1">
      <c r="A107" s="17">
        <v>9.0</v>
      </c>
      <c r="B107" s="83" t="s">
        <v>127</v>
      </c>
      <c r="C107" s="84" t="s">
        <v>128</v>
      </c>
      <c r="D107" s="12"/>
      <c r="E107" s="53" t="s">
        <v>106</v>
      </c>
      <c r="F107" s="54">
        <v>0.8333333333333334</v>
      </c>
      <c r="G107" s="55"/>
      <c r="H107" s="56"/>
      <c r="I107" s="94"/>
      <c r="J107" s="95"/>
      <c r="K107" s="95"/>
      <c r="L107" s="95"/>
      <c r="M107" s="55"/>
      <c r="N107" s="39"/>
      <c r="O107" s="38"/>
      <c r="P107" s="45"/>
      <c r="Q107" s="46"/>
      <c r="R107" s="48"/>
      <c r="S107" s="48"/>
    </row>
    <row r="108" ht="48.75" customHeight="1">
      <c r="A108" s="17">
        <v>10.0</v>
      </c>
      <c r="B108" s="83" t="s">
        <v>111</v>
      </c>
      <c r="C108" s="84" t="s">
        <v>129</v>
      </c>
      <c r="D108" s="12"/>
      <c r="E108" s="31"/>
      <c r="F108" s="31"/>
      <c r="G108" s="55"/>
      <c r="H108" s="31"/>
      <c r="I108" s="94"/>
      <c r="J108" s="95"/>
      <c r="K108" s="95"/>
      <c r="L108" s="95"/>
      <c r="M108" s="55"/>
      <c r="N108" s="39"/>
      <c r="O108" s="38"/>
      <c r="P108" s="45"/>
      <c r="Q108" s="46"/>
      <c r="R108" s="48"/>
      <c r="S108" s="48"/>
    </row>
    <row r="109" ht="48.75" customHeight="1">
      <c r="A109" s="17">
        <v>11.0</v>
      </c>
      <c r="B109" s="83" t="s">
        <v>121</v>
      </c>
      <c r="C109" s="84" t="s">
        <v>130</v>
      </c>
      <c r="D109" s="12"/>
      <c r="E109" s="32" t="s">
        <v>113</v>
      </c>
      <c r="F109" s="33">
        <v>0.8333333333333334</v>
      </c>
      <c r="G109" s="34"/>
      <c r="H109" s="35"/>
      <c r="I109" s="83"/>
      <c r="J109" s="90"/>
      <c r="K109" s="90"/>
      <c r="L109" s="90"/>
      <c r="M109" s="34"/>
      <c r="N109" s="39"/>
      <c r="O109" s="38"/>
      <c r="P109" s="45"/>
      <c r="Q109" s="46"/>
      <c r="R109" s="48"/>
      <c r="S109" s="48"/>
    </row>
    <row r="110" ht="48.75" customHeight="1">
      <c r="A110" s="37"/>
      <c r="B110" s="91"/>
      <c r="C110" s="91"/>
      <c r="E110" s="31"/>
      <c r="F110" s="31"/>
      <c r="G110" s="34"/>
      <c r="H110" s="31"/>
      <c r="I110" s="83"/>
      <c r="J110" s="90"/>
      <c r="K110" s="90"/>
      <c r="L110" s="90"/>
      <c r="M110" s="34"/>
      <c r="N110" s="39"/>
      <c r="O110" s="38"/>
      <c r="P110" s="45"/>
      <c r="Q110" s="46"/>
      <c r="R110" s="48"/>
      <c r="S110" s="48"/>
    </row>
    <row r="111" ht="48.75" customHeight="1">
      <c r="A111" s="37"/>
      <c r="B111" s="91"/>
      <c r="C111" s="91"/>
      <c r="E111" s="53" t="s">
        <v>106</v>
      </c>
      <c r="F111" s="54">
        <v>0.8680555555555556</v>
      </c>
      <c r="G111" s="55"/>
      <c r="H111" s="56"/>
      <c r="I111" s="94"/>
      <c r="J111" s="95"/>
      <c r="K111" s="95"/>
      <c r="L111" s="95"/>
      <c r="M111" s="55"/>
      <c r="N111" s="39"/>
      <c r="O111" s="38"/>
      <c r="P111" s="45"/>
      <c r="Q111" s="46"/>
      <c r="R111" s="48"/>
      <c r="S111" s="48"/>
    </row>
    <row r="112" ht="48.75" customHeight="1">
      <c r="A112" s="37"/>
      <c r="B112" s="91"/>
      <c r="C112" s="91"/>
      <c r="E112" s="31"/>
      <c r="F112" s="31"/>
      <c r="G112" s="55"/>
      <c r="H112" s="31"/>
      <c r="I112" s="94"/>
      <c r="J112" s="95"/>
      <c r="K112" s="95"/>
      <c r="L112" s="95"/>
      <c r="M112" s="55"/>
      <c r="N112" s="39"/>
      <c r="O112" s="38"/>
      <c r="P112" s="45"/>
      <c r="Q112" s="46"/>
      <c r="R112" s="48"/>
      <c r="S112" s="48"/>
    </row>
    <row r="113" ht="48.75" customHeight="1">
      <c r="A113" s="37"/>
      <c r="B113" s="91"/>
      <c r="C113" s="91"/>
      <c r="E113" s="32" t="s">
        <v>113</v>
      </c>
      <c r="F113" s="33">
        <v>0.8680555555555556</v>
      </c>
      <c r="G113" s="34"/>
      <c r="H113" s="35"/>
      <c r="I113" s="83"/>
      <c r="J113" s="90"/>
      <c r="K113" s="90"/>
      <c r="L113" s="90"/>
      <c r="M113" s="34"/>
      <c r="N113" s="39"/>
      <c r="O113" s="38"/>
      <c r="P113" s="45"/>
      <c r="Q113" s="46"/>
      <c r="R113" s="48"/>
      <c r="S113" s="48"/>
    </row>
    <row r="114" ht="48.75" customHeight="1">
      <c r="A114" s="37"/>
      <c r="B114" s="91"/>
      <c r="C114" s="91"/>
      <c r="E114" s="31"/>
      <c r="F114" s="31"/>
      <c r="G114" s="34"/>
      <c r="H114" s="31"/>
      <c r="I114" s="83"/>
      <c r="J114" s="90"/>
      <c r="K114" s="90"/>
      <c r="L114" s="90"/>
      <c r="M114" s="34"/>
      <c r="N114" s="39"/>
      <c r="O114" s="38"/>
      <c r="P114" s="45"/>
      <c r="Q114" s="46"/>
      <c r="R114" s="48"/>
      <c r="S114" s="48"/>
    </row>
    <row r="115" ht="48.75" customHeight="1">
      <c r="A115" s="75"/>
      <c r="B115" s="75"/>
      <c r="C115" s="75"/>
      <c r="D115" s="75"/>
      <c r="E115" s="75"/>
      <c r="F115" s="75"/>
      <c r="G115" s="75"/>
      <c r="H115" s="75"/>
      <c r="I115" s="76"/>
      <c r="J115" s="77" t="s">
        <v>2</v>
      </c>
      <c r="M115" s="76"/>
      <c r="N115" s="39"/>
      <c r="O115" s="38"/>
      <c r="P115" s="45"/>
      <c r="Q115" s="46"/>
      <c r="R115" s="48"/>
      <c r="S115" s="48"/>
    </row>
    <row r="116" ht="48.75" customHeight="1">
      <c r="A116" s="78" t="s">
        <v>3</v>
      </c>
      <c r="B116" s="78" t="s">
        <v>4</v>
      </c>
      <c r="C116" s="78" t="s">
        <v>5</v>
      </c>
      <c r="E116" s="76"/>
      <c r="F116" s="76"/>
      <c r="G116" s="79" t="s">
        <v>6</v>
      </c>
      <c r="H116" s="80" t="s">
        <v>150</v>
      </c>
      <c r="I116" s="12"/>
      <c r="J116" s="81">
        <v>1.0</v>
      </c>
      <c r="K116" s="81">
        <v>2.0</v>
      </c>
      <c r="L116" s="81">
        <v>3.0</v>
      </c>
      <c r="M116" s="79" t="s">
        <v>2</v>
      </c>
      <c r="N116" s="39"/>
      <c r="O116" s="38"/>
      <c r="P116" s="45"/>
      <c r="Q116" s="46"/>
      <c r="R116" s="48"/>
      <c r="S116" s="48"/>
    </row>
    <row r="117" ht="48.75" customHeight="1">
      <c r="A117" s="17">
        <v>1.0</v>
      </c>
      <c r="B117" s="83" t="s">
        <v>104</v>
      </c>
      <c r="C117" s="84" t="s">
        <v>105</v>
      </c>
      <c r="D117" s="12"/>
      <c r="E117" s="53" t="s">
        <v>106</v>
      </c>
      <c r="F117" s="54">
        <v>0.7638888888888888</v>
      </c>
      <c r="G117" s="55"/>
      <c r="H117" s="56"/>
      <c r="I117" s="94"/>
      <c r="J117" s="95"/>
      <c r="K117" s="95"/>
      <c r="L117" s="95"/>
      <c r="M117" s="55"/>
      <c r="N117" s="39"/>
      <c r="O117" s="38"/>
      <c r="P117" s="45"/>
      <c r="Q117" s="46"/>
      <c r="R117" s="48"/>
      <c r="S117" s="48"/>
    </row>
    <row r="118" ht="48.75" customHeight="1">
      <c r="A118" s="17">
        <v>2.0</v>
      </c>
      <c r="B118" s="83" t="s">
        <v>109</v>
      </c>
      <c r="C118" s="84" t="s">
        <v>110</v>
      </c>
      <c r="D118" s="12"/>
      <c r="E118" s="31"/>
      <c r="F118" s="31"/>
      <c r="G118" s="55"/>
      <c r="H118" s="31"/>
      <c r="I118" s="94"/>
      <c r="J118" s="95"/>
      <c r="K118" s="95"/>
      <c r="L118" s="95"/>
      <c r="M118" s="55"/>
      <c r="N118" s="39"/>
      <c r="O118" s="38"/>
      <c r="P118" s="45"/>
      <c r="Q118" s="46"/>
      <c r="R118" s="48"/>
      <c r="S118" s="48"/>
    </row>
    <row r="119" ht="48.75" customHeight="1">
      <c r="A119" s="17">
        <v>3.0</v>
      </c>
      <c r="B119" s="83" t="s">
        <v>108</v>
      </c>
      <c r="C119" s="84" t="s">
        <v>112</v>
      </c>
      <c r="D119" s="12"/>
      <c r="E119" s="32" t="s">
        <v>113</v>
      </c>
      <c r="F119" s="33">
        <v>0.7638888888888888</v>
      </c>
      <c r="G119" s="34"/>
      <c r="H119" s="35"/>
      <c r="I119" s="83"/>
      <c r="J119" s="90"/>
      <c r="K119" s="90"/>
      <c r="L119" s="90"/>
      <c r="M119" s="34"/>
      <c r="N119" s="39"/>
      <c r="O119" s="38"/>
      <c r="P119" s="45"/>
      <c r="Q119" s="46"/>
      <c r="R119" s="48"/>
      <c r="S119" s="48"/>
    </row>
    <row r="120" ht="48.75" customHeight="1">
      <c r="A120" s="17">
        <v>4.0</v>
      </c>
      <c r="B120" s="83" t="s">
        <v>114</v>
      </c>
      <c r="C120" s="84" t="s">
        <v>116</v>
      </c>
      <c r="D120" s="12"/>
      <c r="E120" s="31"/>
      <c r="F120" s="31"/>
      <c r="G120" s="34"/>
      <c r="H120" s="31"/>
      <c r="I120" s="83"/>
      <c r="J120" s="90"/>
      <c r="K120" s="90"/>
      <c r="L120" s="90"/>
      <c r="M120" s="34"/>
      <c r="N120" s="39"/>
      <c r="O120" s="38"/>
      <c r="P120" s="45"/>
      <c r="Q120" s="46"/>
      <c r="R120" s="48"/>
      <c r="S120" s="48"/>
    </row>
    <row r="121" ht="48.75" customHeight="1">
      <c r="A121" s="17">
        <v>5.0</v>
      </c>
      <c r="B121" s="83" t="s">
        <v>118</v>
      </c>
      <c r="C121" s="84" t="s">
        <v>119</v>
      </c>
      <c r="D121" s="12"/>
      <c r="E121" s="53" t="s">
        <v>106</v>
      </c>
      <c r="F121" s="54">
        <v>0.7986111111111112</v>
      </c>
      <c r="G121" s="55"/>
      <c r="H121" s="56"/>
      <c r="I121" s="94"/>
      <c r="J121" s="95"/>
      <c r="K121" s="95"/>
      <c r="L121" s="95"/>
      <c r="M121" s="55"/>
      <c r="N121" s="39"/>
      <c r="O121" s="38"/>
      <c r="P121" s="45"/>
      <c r="Q121" s="46"/>
      <c r="R121" s="48"/>
      <c r="S121" s="48"/>
    </row>
    <row r="122" ht="48.75" customHeight="1">
      <c r="A122" s="17">
        <v>6.0</v>
      </c>
      <c r="B122" s="83" t="s">
        <v>117</v>
      </c>
      <c r="C122" s="84" t="s">
        <v>122</v>
      </c>
      <c r="D122" s="12"/>
      <c r="E122" s="31"/>
      <c r="F122" s="31"/>
      <c r="G122" s="55"/>
      <c r="H122" s="31"/>
      <c r="I122" s="94"/>
      <c r="J122" s="95"/>
      <c r="K122" s="95"/>
      <c r="L122" s="95"/>
      <c r="M122" s="55"/>
      <c r="N122" s="39"/>
      <c r="O122" s="38"/>
      <c r="P122" s="45"/>
      <c r="Q122" s="46"/>
      <c r="R122" s="48"/>
      <c r="S122" s="48"/>
    </row>
    <row r="123" ht="48.75" customHeight="1">
      <c r="A123" s="17">
        <v>7.0</v>
      </c>
      <c r="B123" s="83" t="s">
        <v>115</v>
      </c>
      <c r="C123" s="84" t="s">
        <v>124</v>
      </c>
      <c r="D123" s="12"/>
      <c r="E123" s="32" t="s">
        <v>113</v>
      </c>
      <c r="F123" s="33">
        <v>0.7986111111111112</v>
      </c>
      <c r="G123" s="34"/>
      <c r="H123" s="35"/>
      <c r="I123" s="83"/>
      <c r="J123" s="90"/>
      <c r="K123" s="90"/>
      <c r="L123" s="90"/>
      <c r="M123" s="34"/>
    </row>
    <row r="124" ht="48.75" customHeight="1">
      <c r="A124" s="17">
        <v>8.0</v>
      </c>
      <c r="B124" s="83" t="s">
        <v>123</v>
      </c>
      <c r="C124" s="84" t="s">
        <v>126</v>
      </c>
      <c r="D124" s="12"/>
      <c r="E124" s="31"/>
      <c r="F124" s="31"/>
      <c r="G124" s="34"/>
      <c r="H124" s="31"/>
      <c r="I124" s="83"/>
      <c r="J124" s="90"/>
      <c r="K124" s="90"/>
      <c r="L124" s="90"/>
      <c r="M124" s="34"/>
    </row>
    <row r="125" ht="48.75" customHeight="1">
      <c r="A125" s="17">
        <v>9.0</v>
      </c>
      <c r="B125" s="83" t="s">
        <v>127</v>
      </c>
      <c r="C125" s="84" t="s">
        <v>128</v>
      </c>
      <c r="D125" s="12"/>
      <c r="E125" s="53" t="s">
        <v>106</v>
      </c>
      <c r="F125" s="54">
        <v>0.8333333333333334</v>
      </c>
      <c r="G125" s="55"/>
      <c r="H125" s="56"/>
      <c r="I125" s="94"/>
      <c r="J125" s="95"/>
      <c r="K125" s="95"/>
      <c r="L125" s="95"/>
      <c r="M125" s="55"/>
      <c r="N125" s="14"/>
      <c r="O125" s="14"/>
      <c r="P125" s="15"/>
      <c r="Q125" s="15"/>
      <c r="R125" s="16"/>
      <c r="S125" s="16"/>
    </row>
    <row r="126" ht="48.75" customHeight="1">
      <c r="A126" s="17">
        <v>10.0</v>
      </c>
      <c r="B126" s="83" t="s">
        <v>111</v>
      </c>
      <c r="C126" s="84" t="s">
        <v>129</v>
      </c>
      <c r="D126" s="12"/>
      <c r="E126" s="31"/>
      <c r="F126" s="31"/>
      <c r="G126" s="55"/>
      <c r="H126" s="31"/>
      <c r="I126" s="94"/>
      <c r="J126" s="95"/>
      <c r="K126" s="95"/>
      <c r="L126" s="95"/>
      <c r="M126" s="55"/>
      <c r="N126" s="39"/>
      <c r="O126" s="38"/>
      <c r="P126" s="45"/>
      <c r="Q126" s="46"/>
      <c r="R126" s="48"/>
      <c r="S126" s="48"/>
    </row>
    <row r="127" ht="48.75" customHeight="1">
      <c r="A127" s="17">
        <v>11.0</v>
      </c>
      <c r="B127" s="83" t="s">
        <v>121</v>
      </c>
      <c r="C127" s="84" t="s">
        <v>130</v>
      </c>
      <c r="D127" s="12"/>
      <c r="E127" s="32" t="s">
        <v>113</v>
      </c>
      <c r="F127" s="33">
        <v>0.8333333333333334</v>
      </c>
      <c r="G127" s="34"/>
      <c r="H127" s="35"/>
      <c r="I127" s="83"/>
      <c r="J127" s="90"/>
      <c r="K127" s="90"/>
      <c r="L127" s="90"/>
      <c r="M127" s="34"/>
      <c r="N127" s="39"/>
      <c r="O127" s="38"/>
      <c r="P127" s="45"/>
      <c r="Q127" s="46"/>
      <c r="R127" s="48"/>
      <c r="S127" s="48"/>
    </row>
    <row r="128" ht="48.75" customHeight="1">
      <c r="A128" s="37"/>
      <c r="B128" s="91"/>
      <c r="C128" s="91"/>
      <c r="E128" s="31"/>
      <c r="F128" s="31"/>
      <c r="G128" s="34"/>
      <c r="H128" s="31"/>
      <c r="I128" s="83"/>
      <c r="J128" s="90"/>
      <c r="K128" s="90"/>
      <c r="L128" s="90"/>
      <c r="M128" s="34"/>
      <c r="N128" s="39"/>
      <c r="O128" s="38"/>
      <c r="P128" s="45"/>
      <c r="Q128" s="46"/>
      <c r="R128" s="48"/>
      <c r="S128" s="48"/>
    </row>
    <row r="129" ht="48.75" customHeight="1">
      <c r="A129" s="37"/>
      <c r="B129" s="91"/>
      <c r="C129" s="91"/>
      <c r="E129" s="53" t="s">
        <v>106</v>
      </c>
      <c r="F129" s="54">
        <v>0.8680555555555556</v>
      </c>
      <c r="G129" s="55"/>
      <c r="H129" s="56"/>
      <c r="I129" s="94"/>
      <c r="J129" s="95"/>
      <c r="K129" s="95"/>
      <c r="L129" s="95"/>
      <c r="M129" s="55"/>
      <c r="N129" s="39"/>
      <c r="O129" s="38"/>
      <c r="P129" s="45"/>
      <c r="Q129" s="46"/>
      <c r="R129" s="48"/>
      <c r="S129" s="48"/>
    </row>
    <row r="130" ht="48.75" customHeight="1">
      <c r="A130" s="37"/>
      <c r="B130" s="91"/>
      <c r="C130" s="91"/>
      <c r="E130" s="31"/>
      <c r="F130" s="31"/>
      <c r="G130" s="55"/>
      <c r="H130" s="31"/>
      <c r="I130" s="94"/>
      <c r="J130" s="95"/>
      <c r="K130" s="95"/>
      <c r="L130" s="95"/>
      <c r="M130" s="55"/>
      <c r="N130" s="39"/>
      <c r="O130" s="38"/>
      <c r="P130" s="45"/>
      <c r="Q130" s="46"/>
      <c r="R130" s="48"/>
      <c r="S130" s="48"/>
    </row>
    <row r="131" ht="48.75" customHeight="1">
      <c r="A131" s="37"/>
      <c r="B131" s="91"/>
      <c r="C131" s="91"/>
      <c r="E131" s="32" t="s">
        <v>113</v>
      </c>
      <c r="F131" s="33">
        <v>0.8680555555555556</v>
      </c>
      <c r="G131" s="34"/>
      <c r="H131" s="35"/>
      <c r="I131" s="83"/>
      <c r="J131" s="90"/>
      <c r="K131" s="90"/>
      <c r="L131" s="90"/>
      <c r="M131" s="34"/>
      <c r="N131" s="39"/>
      <c r="O131" s="38"/>
      <c r="P131" s="45"/>
      <c r="Q131" s="46"/>
      <c r="R131" s="48"/>
      <c r="S131" s="48"/>
    </row>
    <row r="132" ht="48.75" customHeight="1">
      <c r="A132" s="37"/>
      <c r="B132" s="91"/>
      <c r="C132" s="91"/>
      <c r="E132" s="31"/>
      <c r="F132" s="31"/>
      <c r="G132" s="34"/>
      <c r="H132" s="31"/>
      <c r="I132" s="83"/>
      <c r="J132" s="90"/>
      <c r="K132" s="90"/>
      <c r="L132" s="90"/>
      <c r="M132" s="34"/>
      <c r="N132" s="39"/>
      <c r="O132" s="38"/>
      <c r="P132" s="45"/>
      <c r="Q132" s="46"/>
      <c r="R132" s="48"/>
      <c r="S132" s="48"/>
    </row>
    <row r="133" ht="48.75" customHeight="1">
      <c r="A133" s="75"/>
      <c r="B133" s="75"/>
      <c r="C133" s="75"/>
      <c r="D133" s="75"/>
      <c r="E133" s="75"/>
      <c r="F133" s="75"/>
      <c r="G133" s="75"/>
      <c r="H133" s="75"/>
      <c r="I133" s="76"/>
      <c r="J133" s="77" t="s">
        <v>2</v>
      </c>
      <c r="M133" s="76"/>
      <c r="N133" s="39"/>
      <c r="O133" s="38"/>
      <c r="P133" s="45"/>
      <c r="Q133" s="46"/>
      <c r="R133" s="48"/>
      <c r="S133" s="48"/>
    </row>
    <row r="134" ht="48.75" customHeight="1">
      <c r="A134" s="78" t="s">
        <v>3</v>
      </c>
      <c r="B134" s="78" t="s">
        <v>4</v>
      </c>
      <c r="C134" s="78" t="s">
        <v>5</v>
      </c>
      <c r="E134" s="76"/>
      <c r="F134" s="76"/>
      <c r="G134" s="79" t="s">
        <v>6</v>
      </c>
      <c r="H134" s="80" t="s">
        <v>150</v>
      </c>
      <c r="I134" s="12"/>
      <c r="J134" s="81">
        <v>1.0</v>
      </c>
      <c r="K134" s="81">
        <v>2.0</v>
      </c>
      <c r="L134" s="81">
        <v>3.0</v>
      </c>
      <c r="M134" s="79" t="s">
        <v>2</v>
      </c>
      <c r="N134" s="39"/>
      <c r="O134" s="38"/>
      <c r="P134" s="45"/>
      <c r="Q134" s="46"/>
      <c r="R134" s="48"/>
      <c r="S134" s="48"/>
    </row>
    <row r="135" ht="48.75" customHeight="1">
      <c r="A135" s="17">
        <v>1.0</v>
      </c>
      <c r="B135" s="83" t="s">
        <v>104</v>
      </c>
      <c r="C135" s="84" t="s">
        <v>105</v>
      </c>
      <c r="D135" s="12"/>
      <c r="E135" s="53" t="s">
        <v>106</v>
      </c>
      <c r="F135" s="54">
        <v>0.7638888888888888</v>
      </c>
      <c r="G135" s="55"/>
      <c r="H135" s="56"/>
      <c r="I135" s="94"/>
      <c r="J135" s="95"/>
      <c r="K135" s="95"/>
      <c r="L135" s="95"/>
      <c r="M135" s="55"/>
      <c r="N135" s="39"/>
      <c r="O135" s="38"/>
      <c r="P135" s="45"/>
      <c r="Q135" s="46"/>
      <c r="R135" s="48"/>
      <c r="S135" s="48"/>
    </row>
    <row r="136" ht="48.75" customHeight="1">
      <c r="A136" s="17">
        <v>2.0</v>
      </c>
      <c r="B136" s="83" t="s">
        <v>109</v>
      </c>
      <c r="C136" s="84" t="s">
        <v>110</v>
      </c>
      <c r="D136" s="12"/>
      <c r="E136" s="31"/>
      <c r="F136" s="31"/>
      <c r="G136" s="55"/>
      <c r="H136" s="31"/>
      <c r="I136" s="94"/>
      <c r="J136" s="95"/>
      <c r="K136" s="95"/>
      <c r="L136" s="95"/>
      <c r="M136" s="55"/>
      <c r="N136" s="39"/>
      <c r="O136" s="38"/>
      <c r="P136" s="45"/>
      <c r="Q136" s="46"/>
      <c r="R136" s="48"/>
      <c r="S136" s="48"/>
    </row>
    <row r="137" ht="48.75" customHeight="1">
      <c r="A137" s="17">
        <v>3.0</v>
      </c>
      <c r="B137" s="83" t="s">
        <v>108</v>
      </c>
      <c r="C137" s="84" t="s">
        <v>112</v>
      </c>
      <c r="D137" s="12"/>
      <c r="E137" s="32" t="s">
        <v>113</v>
      </c>
      <c r="F137" s="33">
        <v>0.7638888888888888</v>
      </c>
      <c r="G137" s="34"/>
      <c r="H137" s="35"/>
      <c r="I137" s="83"/>
      <c r="J137" s="90"/>
      <c r="K137" s="90"/>
      <c r="L137" s="90"/>
      <c r="M137" s="34"/>
      <c r="N137" s="39"/>
      <c r="O137" s="38"/>
      <c r="P137" s="45"/>
      <c r="Q137" s="46"/>
      <c r="R137" s="48"/>
      <c r="S137" s="48"/>
    </row>
    <row r="138" ht="48.75" customHeight="1">
      <c r="A138" s="17">
        <v>4.0</v>
      </c>
      <c r="B138" s="83" t="s">
        <v>114</v>
      </c>
      <c r="C138" s="84" t="s">
        <v>116</v>
      </c>
      <c r="D138" s="12"/>
      <c r="E138" s="31"/>
      <c r="F138" s="31"/>
      <c r="G138" s="34"/>
      <c r="H138" s="31"/>
      <c r="I138" s="83"/>
      <c r="J138" s="90"/>
      <c r="K138" s="90"/>
      <c r="L138" s="90"/>
      <c r="M138" s="34"/>
      <c r="N138" s="39"/>
      <c r="O138" s="38"/>
      <c r="P138" s="45"/>
      <c r="Q138" s="46"/>
      <c r="R138" s="48"/>
      <c r="S138" s="48"/>
    </row>
    <row r="139" ht="48.75" customHeight="1">
      <c r="A139" s="17">
        <v>5.0</v>
      </c>
      <c r="B139" s="83" t="s">
        <v>118</v>
      </c>
      <c r="C139" s="84" t="s">
        <v>119</v>
      </c>
      <c r="D139" s="12"/>
      <c r="E139" s="53" t="s">
        <v>106</v>
      </c>
      <c r="F139" s="54">
        <v>0.7986111111111112</v>
      </c>
      <c r="G139" s="55"/>
      <c r="H139" s="56"/>
      <c r="I139" s="94"/>
      <c r="J139" s="95"/>
      <c r="K139" s="95"/>
      <c r="L139" s="95"/>
      <c r="M139" s="55"/>
      <c r="N139" s="39"/>
      <c r="O139" s="38"/>
      <c r="P139" s="45"/>
      <c r="Q139" s="46"/>
      <c r="R139" s="48"/>
      <c r="S139" s="48"/>
    </row>
    <row r="140" ht="48.75" customHeight="1">
      <c r="A140" s="17">
        <v>6.0</v>
      </c>
      <c r="B140" s="83" t="s">
        <v>117</v>
      </c>
      <c r="C140" s="84" t="s">
        <v>122</v>
      </c>
      <c r="D140" s="12"/>
      <c r="E140" s="31"/>
      <c r="F140" s="31"/>
      <c r="G140" s="55"/>
      <c r="H140" s="31"/>
      <c r="I140" s="94"/>
      <c r="J140" s="95"/>
      <c r="K140" s="95"/>
      <c r="L140" s="95"/>
      <c r="M140" s="55"/>
      <c r="N140" s="39"/>
      <c r="O140" s="38"/>
      <c r="P140" s="45"/>
      <c r="Q140" s="46"/>
      <c r="R140" s="48"/>
      <c r="S140" s="48"/>
    </row>
    <row r="141" ht="48.75" customHeight="1">
      <c r="A141" s="17">
        <v>7.0</v>
      </c>
      <c r="B141" s="83" t="s">
        <v>115</v>
      </c>
      <c r="C141" s="84" t="s">
        <v>124</v>
      </c>
      <c r="D141" s="12"/>
      <c r="E141" s="32" t="s">
        <v>113</v>
      </c>
      <c r="F141" s="33">
        <v>0.7986111111111112</v>
      </c>
      <c r="G141" s="34"/>
      <c r="H141" s="35"/>
      <c r="I141" s="83"/>
      <c r="J141" s="90"/>
      <c r="K141" s="90"/>
      <c r="L141" s="90"/>
      <c r="M141" s="34"/>
      <c r="N141" s="39"/>
      <c r="O141" s="38"/>
      <c r="P141" s="45"/>
      <c r="Q141" s="46"/>
      <c r="R141" s="48"/>
      <c r="S141" s="48"/>
    </row>
    <row r="142" ht="48.75" customHeight="1">
      <c r="A142" s="17">
        <v>8.0</v>
      </c>
      <c r="B142" s="83" t="s">
        <v>123</v>
      </c>
      <c r="C142" s="84" t="s">
        <v>126</v>
      </c>
      <c r="D142" s="12"/>
      <c r="E142" s="31"/>
      <c r="F142" s="31"/>
      <c r="G142" s="34"/>
      <c r="H142" s="31"/>
      <c r="I142" s="83"/>
      <c r="J142" s="90"/>
      <c r="K142" s="90"/>
      <c r="L142" s="90"/>
      <c r="M142" s="34"/>
    </row>
    <row r="143" ht="48.75" customHeight="1">
      <c r="A143" s="17">
        <v>9.0</v>
      </c>
      <c r="B143" s="83" t="s">
        <v>127</v>
      </c>
      <c r="C143" s="84" t="s">
        <v>128</v>
      </c>
      <c r="D143" s="12"/>
      <c r="E143" s="53" t="s">
        <v>106</v>
      </c>
      <c r="F143" s="54">
        <v>0.8333333333333334</v>
      </c>
      <c r="G143" s="55"/>
      <c r="H143" s="56"/>
      <c r="I143" s="94"/>
      <c r="J143" s="95"/>
      <c r="K143" s="95"/>
      <c r="L143" s="95"/>
      <c r="M143" s="55"/>
    </row>
    <row r="144" ht="48.75" customHeight="1">
      <c r="A144" s="17">
        <v>10.0</v>
      </c>
      <c r="B144" s="83" t="s">
        <v>111</v>
      </c>
      <c r="C144" s="84" t="s">
        <v>129</v>
      </c>
      <c r="D144" s="12"/>
      <c r="E144" s="31"/>
      <c r="F144" s="31"/>
      <c r="G144" s="55"/>
      <c r="H144" s="31"/>
      <c r="I144" s="94"/>
      <c r="J144" s="95"/>
      <c r="K144" s="95"/>
      <c r="L144" s="95"/>
      <c r="M144" s="55"/>
      <c r="N144" s="14"/>
      <c r="O144" s="14"/>
      <c r="P144" s="15"/>
      <c r="Q144" s="15"/>
      <c r="R144" s="16"/>
      <c r="S144" s="16"/>
    </row>
    <row r="145" ht="48.75" customHeight="1">
      <c r="A145" s="17">
        <v>11.0</v>
      </c>
      <c r="B145" s="83" t="s">
        <v>121</v>
      </c>
      <c r="C145" s="84" t="s">
        <v>130</v>
      </c>
      <c r="D145" s="12"/>
      <c r="E145" s="32" t="s">
        <v>113</v>
      </c>
      <c r="F145" s="33">
        <v>0.8333333333333334</v>
      </c>
      <c r="G145" s="34"/>
      <c r="H145" s="35"/>
      <c r="I145" s="83"/>
      <c r="J145" s="90"/>
      <c r="K145" s="90"/>
      <c r="L145" s="90"/>
      <c r="M145" s="34"/>
      <c r="N145" s="39"/>
      <c r="O145" s="38"/>
      <c r="P145" s="45"/>
      <c r="Q145" s="46"/>
      <c r="R145" s="48"/>
      <c r="S145" s="48"/>
    </row>
    <row r="146" ht="48.75" customHeight="1">
      <c r="A146" s="37"/>
      <c r="B146" s="91"/>
      <c r="C146" s="91"/>
      <c r="E146" s="31"/>
      <c r="F146" s="31"/>
      <c r="G146" s="34"/>
      <c r="H146" s="31"/>
      <c r="I146" s="83"/>
      <c r="J146" s="90"/>
      <c r="K146" s="90"/>
      <c r="L146" s="90"/>
      <c r="M146" s="34"/>
      <c r="N146" s="39"/>
      <c r="O146" s="38"/>
      <c r="P146" s="45"/>
      <c r="Q146" s="46"/>
      <c r="R146" s="48"/>
      <c r="S146" s="48"/>
    </row>
    <row r="147" ht="48.75" customHeight="1">
      <c r="A147" s="37"/>
      <c r="B147" s="91"/>
      <c r="C147" s="91"/>
      <c r="E147" s="53" t="s">
        <v>106</v>
      </c>
      <c r="F147" s="54">
        <v>0.8680555555555556</v>
      </c>
      <c r="G147" s="55"/>
      <c r="H147" s="56"/>
      <c r="I147" s="94"/>
      <c r="J147" s="95"/>
      <c r="K147" s="95"/>
      <c r="L147" s="95"/>
      <c r="M147" s="55"/>
      <c r="N147" s="39"/>
      <c r="O147" s="38"/>
      <c r="P147" s="45"/>
      <c r="Q147" s="46"/>
      <c r="R147" s="48"/>
      <c r="S147" s="48"/>
    </row>
    <row r="148" ht="48.75" customHeight="1">
      <c r="A148" s="37"/>
      <c r="B148" s="91"/>
      <c r="C148" s="91"/>
      <c r="E148" s="31"/>
      <c r="F148" s="31"/>
      <c r="G148" s="55"/>
      <c r="H148" s="31"/>
      <c r="I148" s="94"/>
      <c r="J148" s="95"/>
      <c r="K148" s="95"/>
      <c r="L148" s="95"/>
      <c r="M148" s="55"/>
      <c r="N148" s="39"/>
      <c r="O148" s="38"/>
      <c r="P148" s="45"/>
      <c r="Q148" s="46"/>
      <c r="R148" s="48"/>
      <c r="S148" s="48"/>
    </row>
    <row r="149" ht="48.75" customHeight="1">
      <c r="A149" s="37"/>
      <c r="B149" s="91"/>
      <c r="C149" s="91"/>
      <c r="E149" s="32" t="s">
        <v>113</v>
      </c>
      <c r="F149" s="33">
        <v>0.8680555555555556</v>
      </c>
      <c r="G149" s="34"/>
      <c r="H149" s="35"/>
      <c r="I149" s="83"/>
      <c r="J149" s="90"/>
      <c r="K149" s="90"/>
      <c r="L149" s="90"/>
      <c r="M149" s="34"/>
      <c r="N149" s="39"/>
      <c r="O149" s="38"/>
      <c r="P149" s="45"/>
      <c r="Q149" s="46"/>
      <c r="R149" s="48"/>
      <c r="S149" s="48"/>
    </row>
    <row r="150" ht="48.75" customHeight="1">
      <c r="A150" s="37"/>
      <c r="B150" s="91"/>
      <c r="C150" s="91"/>
      <c r="E150" s="31"/>
      <c r="F150" s="31"/>
      <c r="G150" s="34"/>
      <c r="H150" s="31"/>
      <c r="I150" s="83"/>
      <c r="J150" s="90"/>
      <c r="K150" s="90"/>
      <c r="L150" s="90"/>
      <c r="M150" s="34"/>
      <c r="N150" s="39"/>
      <c r="O150" s="38"/>
      <c r="P150" s="45"/>
      <c r="Q150" s="46"/>
      <c r="R150" s="48"/>
      <c r="S150" s="48"/>
    </row>
    <row r="151" ht="48.75" customHeight="1">
      <c r="A151" s="75"/>
      <c r="B151" s="75"/>
      <c r="C151" s="75"/>
      <c r="D151" s="75"/>
      <c r="E151" s="75"/>
      <c r="F151" s="75"/>
      <c r="G151" s="75"/>
      <c r="H151" s="75"/>
      <c r="I151" s="76"/>
      <c r="J151" s="77" t="s">
        <v>2</v>
      </c>
      <c r="M151" s="76"/>
      <c r="N151" s="39"/>
      <c r="O151" s="38"/>
      <c r="P151" s="45"/>
      <c r="Q151" s="46"/>
      <c r="R151" s="48"/>
      <c r="S151" s="48"/>
    </row>
    <row r="152" ht="48.75" customHeight="1">
      <c r="A152" s="78" t="s">
        <v>3</v>
      </c>
      <c r="B152" s="78" t="s">
        <v>4</v>
      </c>
      <c r="C152" s="78" t="s">
        <v>5</v>
      </c>
      <c r="E152" s="76"/>
      <c r="F152" s="76"/>
      <c r="G152" s="79" t="s">
        <v>6</v>
      </c>
      <c r="H152" s="80" t="s">
        <v>150</v>
      </c>
      <c r="I152" s="12"/>
      <c r="J152" s="81">
        <v>1.0</v>
      </c>
      <c r="K152" s="81">
        <v>2.0</v>
      </c>
      <c r="L152" s="81">
        <v>3.0</v>
      </c>
      <c r="M152" s="79" t="s">
        <v>2</v>
      </c>
      <c r="N152" s="39"/>
      <c r="O152" s="38"/>
      <c r="P152" s="45"/>
      <c r="Q152" s="46"/>
      <c r="R152" s="48"/>
      <c r="S152" s="48"/>
    </row>
    <row r="153" ht="48.75" customHeight="1">
      <c r="A153" s="17">
        <v>1.0</v>
      </c>
      <c r="B153" s="83" t="s">
        <v>104</v>
      </c>
      <c r="C153" s="84" t="s">
        <v>105</v>
      </c>
      <c r="D153" s="12"/>
      <c r="E153" s="53" t="s">
        <v>106</v>
      </c>
      <c r="F153" s="54">
        <v>0.7638888888888888</v>
      </c>
      <c r="G153" s="55"/>
      <c r="H153" s="56"/>
      <c r="I153" s="94"/>
      <c r="J153" s="95"/>
      <c r="K153" s="95"/>
      <c r="L153" s="95"/>
      <c r="M153" s="55"/>
      <c r="N153" s="39"/>
      <c r="O153" s="38"/>
      <c r="P153" s="45"/>
      <c r="Q153" s="46"/>
      <c r="R153" s="48"/>
      <c r="S153" s="48"/>
    </row>
    <row r="154" ht="48.75" customHeight="1">
      <c r="A154" s="17">
        <v>2.0</v>
      </c>
      <c r="B154" s="83" t="s">
        <v>109</v>
      </c>
      <c r="C154" s="84" t="s">
        <v>110</v>
      </c>
      <c r="D154" s="12"/>
      <c r="E154" s="31"/>
      <c r="F154" s="31"/>
      <c r="G154" s="55"/>
      <c r="H154" s="31"/>
      <c r="I154" s="94"/>
      <c r="J154" s="95"/>
      <c r="K154" s="95"/>
      <c r="L154" s="95"/>
      <c r="M154" s="55"/>
      <c r="N154" s="39"/>
      <c r="O154" s="38"/>
      <c r="P154" s="45"/>
      <c r="Q154" s="46"/>
      <c r="R154" s="48"/>
      <c r="S154" s="48"/>
    </row>
    <row r="155" ht="48.75" customHeight="1">
      <c r="A155" s="17">
        <v>3.0</v>
      </c>
      <c r="B155" s="83" t="s">
        <v>108</v>
      </c>
      <c r="C155" s="84" t="s">
        <v>112</v>
      </c>
      <c r="D155" s="12"/>
      <c r="E155" s="32" t="s">
        <v>113</v>
      </c>
      <c r="F155" s="33">
        <v>0.7638888888888888</v>
      </c>
      <c r="G155" s="34"/>
      <c r="H155" s="35"/>
      <c r="I155" s="83"/>
      <c r="J155" s="90"/>
      <c r="K155" s="90"/>
      <c r="L155" s="90"/>
      <c r="M155" s="34"/>
      <c r="N155" s="39"/>
      <c r="O155" s="38"/>
      <c r="P155" s="45"/>
      <c r="Q155" s="46"/>
      <c r="R155" s="48"/>
      <c r="S155" s="48"/>
    </row>
    <row r="156" ht="48.75" customHeight="1">
      <c r="A156" s="17">
        <v>4.0</v>
      </c>
      <c r="B156" s="83" t="s">
        <v>114</v>
      </c>
      <c r="C156" s="84" t="s">
        <v>116</v>
      </c>
      <c r="D156" s="12"/>
      <c r="E156" s="31"/>
      <c r="F156" s="31"/>
      <c r="G156" s="34"/>
      <c r="H156" s="31"/>
      <c r="I156" s="83"/>
      <c r="J156" s="90"/>
      <c r="K156" s="90"/>
      <c r="L156" s="90"/>
      <c r="M156" s="34"/>
      <c r="N156" s="39"/>
      <c r="O156" s="38"/>
      <c r="P156" s="45"/>
      <c r="Q156" s="46"/>
      <c r="R156" s="48"/>
      <c r="S156" s="48"/>
    </row>
    <row r="157" ht="48.75" customHeight="1">
      <c r="A157" s="17">
        <v>5.0</v>
      </c>
      <c r="B157" s="83" t="s">
        <v>118</v>
      </c>
      <c r="C157" s="84" t="s">
        <v>119</v>
      </c>
      <c r="D157" s="12"/>
      <c r="E157" s="53" t="s">
        <v>106</v>
      </c>
      <c r="F157" s="54">
        <v>0.7986111111111112</v>
      </c>
      <c r="G157" s="55"/>
      <c r="H157" s="56"/>
      <c r="I157" s="94"/>
      <c r="J157" s="95"/>
      <c r="K157" s="95"/>
      <c r="L157" s="95"/>
      <c r="M157" s="55"/>
      <c r="N157" s="39"/>
      <c r="O157" s="38"/>
      <c r="P157" s="45"/>
      <c r="Q157" s="46"/>
      <c r="R157" s="48"/>
      <c r="S157" s="48"/>
    </row>
    <row r="158" ht="48.75" customHeight="1">
      <c r="A158" s="17">
        <v>6.0</v>
      </c>
      <c r="B158" s="83" t="s">
        <v>117</v>
      </c>
      <c r="C158" s="84" t="s">
        <v>122</v>
      </c>
      <c r="D158" s="12"/>
      <c r="E158" s="31"/>
      <c r="F158" s="31"/>
      <c r="G158" s="55"/>
      <c r="H158" s="31"/>
      <c r="I158" s="94"/>
      <c r="J158" s="95"/>
      <c r="K158" s="95"/>
      <c r="L158" s="95"/>
      <c r="M158" s="55"/>
      <c r="N158" s="39"/>
      <c r="O158" s="38"/>
      <c r="P158" s="45"/>
      <c r="Q158" s="46"/>
      <c r="R158" s="48"/>
      <c r="S158" s="48"/>
    </row>
    <row r="159" ht="48.75" customHeight="1">
      <c r="A159" s="17">
        <v>7.0</v>
      </c>
      <c r="B159" s="83" t="s">
        <v>115</v>
      </c>
      <c r="C159" s="84" t="s">
        <v>124</v>
      </c>
      <c r="D159" s="12"/>
      <c r="E159" s="32" t="s">
        <v>113</v>
      </c>
      <c r="F159" s="33">
        <v>0.7986111111111112</v>
      </c>
      <c r="G159" s="34"/>
      <c r="H159" s="35"/>
      <c r="I159" s="83"/>
      <c r="J159" s="90"/>
      <c r="K159" s="90"/>
      <c r="L159" s="90"/>
      <c r="M159" s="34"/>
      <c r="N159" s="39"/>
      <c r="O159" s="38"/>
      <c r="P159" s="45"/>
      <c r="Q159" s="46"/>
      <c r="R159" s="48"/>
      <c r="S159" s="48"/>
    </row>
    <row r="160" ht="48.75" customHeight="1">
      <c r="A160" s="17">
        <v>8.0</v>
      </c>
      <c r="B160" s="83" t="s">
        <v>123</v>
      </c>
      <c r="C160" s="84" t="s">
        <v>126</v>
      </c>
      <c r="D160" s="12"/>
      <c r="E160" s="31"/>
      <c r="F160" s="31"/>
      <c r="G160" s="34"/>
      <c r="H160" s="31"/>
      <c r="I160" s="83"/>
      <c r="J160" s="90"/>
      <c r="K160" s="90"/>
      <c r="L160" s="90"/>
      <c r="M160" s="34"/>
      <c r="N160" s="39"/>
      <c r="O160" s="38"/>
      <c r="P160" s="45"/>
      <c r="Q160" s="46"/>
      <c r="R160" s="48"/>
      <c r="S160" s="48"/>
    </row>
    <row r="161" ht="48.75" customHeight="1">
      <c r="A161" s="17">
        <v>9.0</v>
      </c>
      <c r="B161" s="83" t="s">
        <v>127</v>
      </c>
      <c r="C161" s="84" t="s">
        <v>128</v>
      </c>
      <c r="D161" s="12"/>
      <c r="E161" s="53" t="s">
        <v>106</v>
      </c>
      <c r="F161" s="54">
        <v>0.8333333333333334</v>
      </c>
      <c r="G161" s="55"/>
      <c r="H161" s="56"/>
      <c r="I161" s="94"/>
      <c r="J161" s="95"/>
      <c r="K161" s="95"/>
      <c r="L161" s="95"/>
      <c r="M161" s="55"/>
    </row>
    <row r="162" ht="48.75" customHeight="1">
      <c r="A162" s="17">
        <v>10.0</v>
      </c>
      <c r="B162" s="83" t="s">
        <v>111</v>
      </c>
      <c r="C162" s="84" t="s">
        <v>129</v>
      </c>
      <c r="D162" s="12"/>
      <c r="E162" s="31"/>
      <c r="F162" s="31"/>
      <c r="G162" s="55"/>
      <c r="H162" s="31"/>
      <c r="I162" s="94"/>
      <c r="J162" s="95"/>
      <c r="K162" s="95"/>
      <c r="L162" s="95"/>
      <c r="M162" s="55"/>
    </row>
    <row r="163" ht="48.75" customHeight="1">
      <c r="A163" s="17">
        <v>11.0</v>
      </c>
      <c r="B163" s="83" t="s">
        <v>121</v>
      </c>
      <c r="C163" s="84" t="s">
        <v>130</v>
      </c>
      <c r="D163" s="12"/>
      <c r="E163" s="32" t="s">
        <v>113</v>
      </c>
      <c r="F163" s="33">
        <v>0.8333333333333334</v>
      </c>
      <c r="G163" s="34"/>
      <c r="H163" s="35"/>
      <c r="I163" s="83"/>
      <c r="J163" s="90"/>
      <c r="K163" s="90"/>
      <c r="L163" s="90"/>
      <c r="M163" s="34"/>
      <c r="N163" s="14"/>
      <c r="O163" s="14"/>
      <c r="P163" s="15"/>
      <c r="Q163" s="15"/>
      <c r="R163" s="16"/>
      <c r="S163" s="16"/>
    </row>
    <row r="164" ht="48.75" customHeight="1">
      <c r="A164" s="37"/>
      <c r="B164" s="91"/>
      <c r="C164" s="91"/>
      <c r="E164" s="31"/>
      <c r="F164" s="31"/>
      <c r="G164" s="34"/>
      <c r="H164" s="31"/>
      <c r="I164" s="83"/>
      <c r="J164" s="90"/>
      <c r="K164" s="90"/>
      <c r="L164" s="90"/>
      <c r="M164" s="34"/>
      <c r="N164" s="39"/>
      <c r="O164" s="38"/>
      <c r="P164" s="45"/>
      <c r="Q164" s="46"/>
      <c r="R164" s="48"/>
      <c r="S164" s="48"/>
    </row>
    <row r="165" ht="48.75" customHeight="1">
      <c r="A165" s="37"/>
      <c r="B165" s="91"/>
      <c r="C165" s="91"/>
      <c r="E165" s="53" t="s">
        <v>106</v>
      </c>
      <c r="F165" s="54">
        <v>0.8680555555555556</v>
      </c>
      <c r="G165" s="55"/>
      <c r="H165" s="56"/>
      <c r="I165" s="94"/>
      <c r="J165" s="95"/>
      <c r="K165" s="95"/>
      <c r="L165" s="95"/>
      <c r="M165" s="55"/>
      <c r="N165" s="39"/>
      <c r="O165" s="38"/>
      <c r="P165" s="45"/>
      <c r="Q165" s="46"/>
      <c r="R165" s="48"/>
      <c r="S165" s="48"/>
    </row>
    <row r="166" ht="48.75" customHeight="1">
      <c r="A166" s="37"/>
      <c r="B166" s="91"/>
      <c r="C166" s="91"/>
      <c r="E166" s="31"/>
      <c r="F166" s="31"/>
      <c r="G166" s="55"/>
      <c r="H166" s="31"/>
      <c r="I166" s="94"/>
      <c r="J166" s="95"/>
      <c r="K166" s="95"/>
      <c r="L166" s="95"/>
      <c r="M166" s="55"/>
      <c r="N166" s="39"/>
      <c r="O166" s="38"/>
      <c r="P166" s="45"/>
      <c r="Q166" s="46"/>
      <c r="R166" s="48"/>
      <c r="S166" s="48"/>
    </row>
    <row r="167" ht="48.75" customHeight="1">
      <c r="A167" s="37"/>
      <c r="B167" s="91"/>
      <c r="C167" s="91"/>
      <c r="E167" s="32" t="s">
        <v>113</v>
      </c>
      <c r="F167" s="33">
        <v>0.8680555555555556</v>
      </c>
      <c r="G167" s="34"/>
      <c r="H167" s="35"/>
      <c r="I167" s="83"/>
      <c r="J167" s="90"/>
      <c r="K167" s="90"/>
      <c r="L167" s="90"/>
      <c r="M167" s="34"/>
      <c r="N167" s="39"/>
      <c r="O167" s="38"/>
      <c r="P167" s="45"/>
      <c r="Q167" s="46"/>
      <c r="R167" s="48"/>
      <c r="S167" s="48"/>
    </row>
    <row r="168" ht="48.75" customHeight="1">
      <c r="A168" s="37"/>
      <c r="B168" s="91"/>
      <c r="C168" s="91"/>
      <c r="E168" s="31"/>
      <c r="F168" s="31"/>
      <c r="G168" s="34"/>
      <c r="H168" s="31"/>
      <c r="I168" s="83"/>
      <c r="J168" s="90"/>
      <c r="K168" s="90"/>
      <c r="L168" s="90"/>
      <c r="M168" s="34"/>
      <c r="N168" s="39"/>
      <c r="O168" s="38"/>
      <c r="P168" s="45"/>
      <c r="Q168" s="46"/>
      <c r="R168" s="48"/>
      <c r="S168" s="48"/>
    </row>
    <row r="169" ht="48.75" customHeight="1">
      <c r="A169" s="75"/>
      <c r="B169" s="75"/>
      <c r="C169" s="75"/>
      <c r="D169" s="75"/>
      <c r="E169" s="75"/>
      <c r="F169" s="75"/>
      <c r="G169" s="75"/>
      <c r="H169" s="75"/>
      <c r="I169" s="76"/>
      <c r="J169" s="77" t="s">
        <v>2</v>
      </c>
      <c r="M169" s="76"/>
      <c r="N169" s="39"/>
      <c r="O169" s="38"/>
      <c r="P169" s="45"/>
      <c r="Q169" s="46"/>
      <c r="R169" s="48"/>
      <c r="S169" s="48"/>
    </row>
    <row r="170" ht="48.75" customHeight="1">
      <c r="A170" s="78" t="s">
        <v>3</v>
      </c>
      <c r="B170" s="78" t="s">
        <v>4</v>
      </c>
      <c r="C170" s="78" t="s">
        <v>5</v>
      </c>
      <c r="E170" s="76"/>
      <c r="F170" s="76"/>
      <c r="G170" s="79" t="s">
        <v>6</v>
      </c>
      <c r="H170" s="80" t="s">
        <v>150</v>
      </c>
      <c r="I170" s="12"/>
      <c r="J170" s="81">
        <v>1.0</v>
      </c>
      <c r="K170" s="81">
        <v>2.0</v>
      </c>
      <c r="L170" s="81">
        <v>3.0</v>
      </c>
      <c r="M170" s="79" t="s">
        <v>2</v>
      </c>
      <c r="N170" s="39"/>
      <c r="O170" s="38"/>
      <c r="P170" s="45"/>
      <c r="Q170" s="46"/>
      <c r="R170" s="48"/>
      <c r="S170" s="48"/>
    </row>
    <row r="171" ht="48.75" customHeight="1">
      <c r="A171" s="17">
        <v>1.0</v>
      </c>
      <c r="B171" s="83" t="s">
        <v>104</v>
      </c>
      <c r="C171" s="84" t="s">
        <v>105</v>
      </c>
      <c r="D171" s="12"/>
      <c r="E171" s="53" t="s">
        <v>106</v>
      </c>
      <c r="F171" s="54">
        <v>0.7638888888888888</v>
      </c>
      <c r="G171" s="55"/>
      <c r="H171" s="56"/>
      <c r="I171" s="94"/>
      <c r="J171" s="95"/>
      <c r="K171" s="95"/>
      <c r="L171" s="95"/>
      <c r="M171" s="55"/>
      <c r="N171" s="39"/>
      <c r="O171" s="38"/>
      <c r="P171" s="45"/>
      <c r="Q171" s="46"/>
      <c r="R171" s="48"/>
      <c r="S171" s="48"/>
    </row>
    <row r="172" ht="48.75" customHeight="1">
      <c r="A172" s="17">
        <v>2.0</v>
      </c>
      <c r="B172" s="83" t="s">
        <v>109</v>
      </c>
      <c r="C172" s="84" t="s">
        <v>110</v>
      </c>
      <c r="D172" s="12"/>
      <c r="E172" s="31"/>
      <c r="F172" s="31"/>
      <c r="G172" s="55"/>
      <c r="H172" s="31"/>
      <c r="I172" s="94"/>
      <c r="J172" s="95"/>
      <c r="K172" s="95"/>
      <c r="L172" s="95"/>
      <c r="M172" s="55"/>
      <c r="N172" s="39"/>
      <c r="O172" s="38"/>
      <c r="P172" s="45"/>
      <c r="Q172" s="46"/>
      <c r="R172" s="48"/>
      <c r="S172" s="48"/>
    </row>
    <row r="173" ht="48.75" customHeight="1">
      <c r="A173" s="17">
        <v>3.0</v>
      </c>
      <c r="B173" s="83" t="s">
        <v>108</v>
      </c>
      <c r="C173" s="84" t="s">
        <v>112</v>
      </c>
      <c r="D173" s="12"/>
      <c r="E173" s="32" t="s">
        <v>113</v>
      </c>
      <c r="F173" s="33">
        <v>0.7638888888888888</v>
      </c>
      <c r="G173" s="34"/>
      <c r="H173" s="35"/>
      <c r="I173" s="83"/>
      <c r="J173" s="90"/>
      <c r="K173" s="90"/>
      <c r="L173" s="90"/>
      <c r="M173" s="34"/>
      <c r="N173" s="39"/>
      <c r="O173" s="38"/>
      <c r="P173" s="45"/>
      <c r="Q173" s="46"/>
      <c r="R173" s="48"/>
      <c r="S173" s="48"/>
    </row>
    <row r="174" ht="48.75" customHeight="1">
      <c r="A174" s="17">
        <v>4.0</v>
      </c>
      <c r="B174" s="83" t="s">
        <v>114</v>
      </c>
      <c r="C174" s="84" t="s">
        <v>116</v>
      </c>
      <c r="D174" s="12"/>
      <c r="E174" s="31"/>
      <c r="F174" s="31"/>
      <c r="G174" s="34"/>
      <c r="H174" s="31"/>
      <c r="I174" s="83"/>
      <c r="J174" s="90"/>
      <c r="K174" s="90"/>
      <c r="L174" s="90"/>
      <c r="M174" s="34"/>
      <c r="N174" s="39"/>
      <c r="O174" s="38"/>
      <c r="P174" s="45"/>
      <c r="Q174" s="46"/>
      <c r="R174" s="48"/>
      <c r="S174" s="48"/>
    </row>
    <row r="175" ht="48.75" customHeight="1">
      <c r="A175" s="17">
        <v>5.0</v>
      </c>
      <c r="B175" s="83" t="s">
        <v>118</v>
      </c>
      <c r="C175" s="84" t="s">
        <v>119</v>
      </c>
      <c r="D175" s="12"/>
      <c r="E175" s="53" t="s">
        <v>106</v>
      </c>
      <c r="F175" s="54">
        <v>0.7986111111111112</v>
      </c>
      <c r="G175" s="55"/>
      <c r="H175" s="56"/>
      <c r="I175" s="94"/>
      <c r="J175" s="95"/>
      <c r="K175" s="95"/>
      <c r="L175" s="95"/>
      <c r="M175" s="55"/>
      <c r="N175" s="39"/>
      <c r="O175" s="38"/>
      <c r="P175" s="45"/>
      <c r="Q175" s="46"/>
      <c r="R175" s="48"/>
      <c r="S175" s="48"/>
    </row>
    <row r="176" ht="48.75" customHeight="1">
      <c r="A176" s="17">
        <v>6.0</v>
      </c>
      <c r="B176" s="83" t="s">
        <v>117</v>
      </c>
      <c r="C176" s="84" t="s">
        <v>122</v>
      </c>
      <c r="D176" s="12"/>
      <c r="E176" s="31"/>
      <c r="F176" s="31"/>
      <c r="G176" s="55"/>
      <c r="H176" s="31"/>
      <c r="I176" s="94"/>
      <c r="J176" s="95"/>
      <c r="K176" s="95"/>
      <c r="L176" s="95"/>
      <c r="M176" s="55"/>
      <c r="N176" s="39"/>
      <c r="O176" s="38"/>
      <c r="P176" s="45"/>
      <c r="Q176" s="46"/>
      <c r="R176" s="48"/>
      <c r="S176" s="48"/>
    </row>
    <row r="177" ht="48.75" customHeight="1">
      <c r="A177" s="17">
        <v>7.0</v>
      </c>
      <c r="B177" s="83" t="s">
        <v>115</v>
      </c>
      <c r="C177" s="84" t="s">
        <v>124</v>
      </c>
      <c r="D177" s="12"/>
      <c r="E177" s="32" t="s">
        <v>113</v>
      </c>
      <c r="F177" s="33">
        <v>0.7986111111111112</v>
      </c>
      <c r="G177" s="34"/>
      <c r="H177" s="35"/>
      <c r="I177" s="83"/>
      <c r="J177" s="90"/>
      <c r="K177" s="90"/>
      <c r="L177" s="90"/>
      <c r="M177" s="34"/>
      <c r="N177" s="39"/>
      <c r="O177" s="38"/>
      <c r="P177" s="45"/>
      <c r="Q177" s="46"/>
      <c r="R177" s="48"/>
      <c r="S177" s="48"/>
    </row>
    <row r="178" ht="48.75" customHeight="1">
      <c r="A178" s="17">
        <v>8.0</v>
      </c>
      <c r="B178" s="83" t="s">
        <v>123</v>
      </c>
      <c r="C178" s="84" t="s">
        <v>126</v>
      </c>
      <c r="D178" s="12"/>
      <c r="E178" s="31"/>
      <c r="F178" s="31"/>
      <c r="G178" s="34"/>
      <c r="H178" s="31"/>
      <c r="I178" s="83"/>
      <c r="J178" s="90"/>
      <c r="K178" s="90"/>
      <c r="L178" s="90"/>
      <c r="M178" s="34"/>
      <c r="N178" s="39"/>
      <c r="O178" s="38"/>
      <c r="P178" s="45"/>
      <c r="Q178" s="46"/>
      <c r="R178" s="48"/>
      <c r="S178" s="48"/>
    </row>
    <row r="179" ht="48.75" customHeight="1">
      <c r="A179" s="17">
        <v>9.0</v>
      </c>
      <c r="B179" s="83" t="s">
        <v>127</v>
      </c>
      <c r="C179" s="84" t="s">
        <v>128</v>
      </c>
      <c r="D179" s="12"/>
      <c r="E179" s="53" t="s">
        <v>106</v>
      </c>
      <c r="F179" s="54">
        <v>0.8333333333333334</v>
      </c>
      <c r="G179" s="55"/>
      <c r="H179" s="56"/>
      <c r="I179" s="94"/>
      <c r="J179" s="95"/>
      <c r="K179" s="95"/>
      <c r="L179" s="95"/>
      <c r="M179" s="55"/>
      <c r="N179" s="39"/>
      <c r="O179" s="38"/>
      <c r="P179" s="45"/>
      <c r="Q179" s="46"/>
      <c r="R179" s="48"/>
      <c r="S179" s="48"/>
    </row>
    <row r="180" ht="48.75" customHeight="1">
      <c r="A180" s="17">
        <v>10.0</v>
      </c>
      <c r="B180" s="83" t="s">
        <v>111</v>
      </c>
      <c r="C180" s="84" t="s">
        <v>129</v>
      </c>
      <c r="D180" s="12"/>
      <c r="E180" s="31"/>
      <c r="F180" s="31"/>
      <c r="G180" s="55"/>
      <c r="H180" s="31"/>
      <c r="I180" s="94"/>
      <c r="J180" s="95"/>
      <c r="K180" s="95"/>
      <c r="L180" s="95"/>
      <c r="M180" s="55"/>
    </row>
    <row r="181" ht="48.75" customHeight="1">
      <c r="A181" s="17">
        <v>11.0</v>
      </c>
      <c r="B181" s="83" t="s">
        <v>121</v>
      </c>
      <c r="C181" s="84" t="s">
        <v>130</v>
      </c>
      <c r="D181" s="12"/>
      <c r="E181" s="32" t="s">
        <v>113</v>
      </c>
      <c r="F181" s="33">
        <v>0.8333333333333334</v>
      </c>
      <c r="G181" s="34"/>
      <c r="H181" s="35"/>
      <c r="I181" s="83"/>
      <c r="J181" s="90"/>
      <c r="K181" s="90"/>
      <c r="L181" s="90"/>
      <c r="M181" s="34"/>
    </row>
    <row r="182" ht="48.75" customHeight="1">
      <c r="A182" s="37"/>
      <c r="B182" s="91"/>
      <c r="C182" s="91"/>
      <c r="E182" s="31"/>
      <c r="F182" s="31"/>
      <c r="G182" s="34"/>
      <c r="H182" s="31"/>
      <c r="I182" s="83"/>
      <c r="J182" s="90"/>
      <c r="K182" s="90"/>
      <c r="L182" s="90"/>
      <c r="M182" s="34"/>
      <c r="N182" s="14"/>
      <c r="O182" s="14"/>
      <c r="P182" s="15"/>
      <c r="Q182" s="15"/>
      <c r="R182" s="16"/>
      <c r="S182" s="16"/>
    </row>
    <row r="183" ht="48.75" customHeight="1">
      <c r="A183" s="37"/>
      <c r="B183" s="91"/>
      <c r="C183" s="91"/>
      <c r="E183" s="53" t="s">
        <v>106</v>
      </c>
      <c r="F183" s="54">
        <v>0.8680555555555556</v>
      </c>
      <c r="G183" s="55"/>
      <c r="H183" s="56"/>
      <c r="I183" s="94"/>
      <c r="J183" s="95"/>
      <c r="K183" s="95"/>
      <c r="L183" s="95"/>
      <c r="M183" s="55"/>
      <c r="N183" s="39"/>
      <c r="O183" s="38"/>
      <c r="P183" s="45"/>
      <c r="Q183" s="46"/>
      <c r="R183" s="48"/>
      <c r="S183" s="48"/>
    </row>
    <row r="184" ht="48.75" customHeight="1">
      <c r="A184" s="37"/>
      <c r="B184" s="91"/>
      <c r="C184" s="91"/>
      <c r="E184" s="31"/>
      <c r="F184" s="31"/>
      <c r="G184" s="55"/>
      <c r="H184" s="31"/>
      <c r="I184" s="94"/>
      <c r="J184" s="95"/>
      <c r="K184" s="95"/>
      <c r="L184" s="95"/>
      <c r="M184" s="55"/>
      <c r="N184" s="39"/>
      <c r="O184" s="38"/>
      <c r="P184" s="45"/>
      <c r="Q184" s="46"/>
      <c r="R184" s="48"/>
      <c r="S184" s="48"/>
    </row>
    <row r="185" ht="48.75" customHeight="1">
      <c r="A185" s="37"/>
      <c r="B185" s="91"/>
      <c r="C185" s="91"/>
      <c r="E185" s="32" t="s">
        <v>113</v>
      </c>
      <c r="F185" s="33">
        <v>0.8680555555555556</v>
      </c>
      <c r="G185" s="34"/>
      <c r="H185" s="35"/>
      <c r="I185" s="83"/>
      <c r="J185" s="90"/>
      <c r="K185" s="90"/>
      <c r="L185" s="90"/>
      <c r="M185" s="34"/>
      <c r="N185" s="39"/>
      <c r="O185" s="38"/>
      <c r="P185" s="45"/>
      <c r="Q185" s="46"/>
      <c r="R185" s="48"/>
      <c r="S185" s="48"/>
    </row>
    <row r="186" ht="48.75" customHeight="1">
      <c r="A186" s="37"/>
      <c r="B186" s="91"/>
      <c r="C186" s="91"/>
      <c r="E186" s="31"/>
      <c r="F186" s="31"/>
      <c r="G186" s="34"/>
      <c r="H186" s="31"/>
      <c r="I186" s="83"/>
      <c r="J186" s="90"/>
      <c r="K186" s="90"/>
      <c r="L186" s="90"/>
      <c r="M186" s="34"/>
      <c r="N186" s="39"/>
      <c r="O186" s="38"/>
      <c r="P186" s="45"/>
      <c r="Q186" s="46"/>
      <c r="R186" s="48"/>
      <c r="S186" s="48"/>
    </row>
    <row r="187" ht="48.75" customHeight="1">
      <c r="A187" s="75"/>
      <c r="B187" s="75"/>
      <c r="C187" s="75"/>
      <c r="D187" s="75"/>
      <c r="E187" s="75"/>
      <c r="F187" s="75"/>
      <c r="G187" s="75"/>
      <c r="H187" s="75"/>
      <c r="I187" s="76"/>
      <c r="J187" s="77" t="s">
        <v>2</v>
      </c>
      <c r="M187" s="76"/>
      <c r="N187" s="39"/>
      <c r="O187" s="38"/>
      <c r="P187" s="45"/>
      <c r="Q187" s="46"/>
      <c r="R187" s="48"/>
      <c r="S187" s="48"/>
    </row>
    <row r="188" ht="48.75" customHeight="1">
      <c r="A188" s="78" t="s">
        <v>3</v>
      </c>
      <c r="B188" s="78" t="s">
        <v>4</v>
      </c>
      <c r="C188" s="78" t="s">
        <v>5</v>
      </c>
      <c r="E188" s="76"/>
      <c r="F188" s="76"/>
      <c r="G188" s="79" t="s">
        <v>6</v>
      </c>
      <c r="H188" s="80" t="s">
        <v>150</v>
      </c>
      <c r="I188" s="12"/>
      <c r="J188" s="81">
        <v>1.0</v>
      </c>
      <c r="K188" s="81">
        <v>2.0</v>
      </c>
      <c r="L188" s="81">
        <v>3.0</v>
      </c>
      <c r="M188" s="79" t="s">
        <v>2</v>
      </c>
      <c r="N188" s="39"/>
      <c r="O188" s="38"/>
      <c r="P188" s="45"/>
      <c r="Q188" s="46"/>
      <c r="R188" s="48"/>
      <c r="S188" s="48"/>
    </row>
    <row r="189" ht="48.75" customHeight="1">
      <c r="A189" s="17">
        <v>1.0</v>
      </c>
      <c r="B189" s="83" t="s">
        <v>104</v>
      </c>
      <c r="C189" s="84" t="s">
        <v>105</v>
      </c>
      <c r="D189" s="12"/>
      <c r="E189" s="53" t="s">
        <v>106</v>
      </c>
      <c r="F189" s="54">
        <v>0.7638888888888888</v>
      </c>
      <c r="G189" s="55"/>
      <c r="H189" s="56"/>
      <c r="I189" s="94"/>
      <c r="J189" s="95"/>
      <c r="K189" s="95"/>
      <c r="L189" s="95"/>
      <c r="M189" s="55"/>
      <c r="N189" s="39"/>
      <c r="O189" s="38"/>
      <c r="P189" s="45"/>
      <c r="Q189" s="46"/>
      <c r="R189" s="48"/>
      <c r="S189" s="48"/>
    </row>
    <row r="190" ht="48.75" customHeight="1">
      <c r="A190" s="17">
        <v>2.0</v>
      </c>
      <c r="B190" s="83" t="s">
        <v>109</v>
      </c>
      <c r="C190" s="84" t="s">
        <v>110</v>
      </c>
      <c r="D190" s="12"/>
      <c r="E190" s="31"/>
      <c r="F190" s="31"/>
      <c r="G190" s="55"/>
      <c r="H190" s="31"/>
      <c r="I190" s="94"/>
      <c r="J190" s="95"/>
      <c r="K190" s="95"/>
      <c r="L190" s="95"/>
      <c r="M190" s="55"/>
      <c r="N190" s="39"/>
      <c r="O190" s="38"/>
      <c r="P190" s="45"/>
      <c r="Q190" s="46"/>
      <c r="R190" s="48"/>
      <c r="S190" s="48"/>
    </row>
    <row r="191" ht="48.75" customHeight="1">
      <c r="A191" s="17">
        <v>3.0</v>
      </c>
      <c r="B191" s="83" t="s">
        <v>108</v>
      </c>
      <c r="C191" s="84" t="s">
        <v>112</v>
      </c>
      <c r="D191" s="12"/>
      <c r="E191" s="32" t="s">
        <v>113</v>
      </c>
      <c r="F191" s="33">
        <v>0.7638888888888888</v>
      </c>
      <c r="G191" s="34"/>
      <c r="H191" s="35"/>
      <c r="I191" s="83"/>
      <c r="J191" s="90"/>
      <c r="K191" s="90"/>
      <c r="L191" s="90"/>
      <c r="M191" s="34"/>
      <c r="N191" s="39"/>
      <c r="O191" s="38"/>
      <c r="P191" s="45"/>
      <c r="Q191" s="46"/>
      <c r="R191" s="48"/>
      <c r="S191" s="48"/>
    </row>
    <row r="192" ht="48.75" customHeight="1">
      <c r="A192" s="17">
        <v>4.0</v>
      </c>
      <c r="B192" s="83" t="s">
        <v>114</v>
      </c>
      <c r="C192" s="84" t="s">
        <v>116</v>
      </c>
      <c r="D192" s="12"/>
      <c r="E192" s="31"/>
      <c r="F192" s="31"/>
      <c r="G192" s="34"/>
      <c r="H192" s="31"/>
      <c r="I192" s="83"/>
      <c r="J192" s="90"/>
      <c r="K192" s="90"/>
      <c r="L192" s="90"/>
      <c r="M192" s="34"/>
      <c r="N192" s="39"/>
      <c r="O192" s="38"/>
      <c r="P192" s="45"/>
      <c r="Q192" s="46"/>
      <c r="R192" s="48"/>
      <c r="S192" s="48"/>
    </row>
    <row r="193" ht="48.75" customHeight="1">
      <c r="A193" s="17">
        <v>5.0</v>
      </c>
      <c r="B193" s="83" t="s">
        <v>118</v>
      </c>
      <c r="C193" s="84" t="s">
        <v>119</v>
      </c>
      <c r="D193" s="12"/>
      <c r="E193" s="53" t="s">
        <v>106</v>
      </c>
      <c r="F193" s="54">
        <v>0.7986111111111112</v>
      </c>
      <c r="G193" s="55"/>
      <c r="H193" s="56"/>
      <c r="I193" s="94"/>
      <c r="J193" s="95"/>
      <c r="K193" s="95"/>
      <c r="L193" s="95"/>
      <c r="M193" s="55"/>
      <c r="N193" s="39"/>
      <c r="O193" s="38"/>
      <c r="P193" s="45"/>
      <c r="Q193" s="46"/>
      <c r="R193" s="48"/>
      <c r="S193" s="48"/>
    </row>
    <row r="194" ht="48.75" customHeight="1">
      <c r="A194" s="17">
        <v>6.0</v>
      </c>
      <c r="B194" s="83" t="s">
        <v>117</v>
      </c>
      <c r="C194" s="84" t="s">
        <v>122</v>
      </c>
      <c r="D194" s="12"/>
      <c r="E194" s="31"/>
      <c r="F194" s="31"/>
      <c r="G194" s="55"/>
      <c r="H194" s="31"/>
      <c r="I194" s="94"/>
      <c r="J194" s="95"/>
      <c r="K194" s="95"/>
      <c r="L194" s="95"/>
      <c r="M194" s="55"/>
      <c r="N194" s="39"/>
      <c r="O194" s="38"/>
      <c r="P194" s="45"/>
      <c r="Q194" s="46"/>
      <c r="R194" s="48"/>
      <c r="S194" s="48"/>
    </row>
    <row r="195" ht="48.75" customHeight="1">
      <c r="A195" s="17">
        <v>7.0</v>
      </c>
      <c r="B195" s="83" t="s">
        <v>115</v>
      </c>
      <c r="C195" s="84" t="s">
        <v>124</v>
      </c>
      <c r="D195" s="12"/>
      <c r="E195" s="32" t="s">
        <v>113</v>
      </c>
      <c r="F195" s="33">
        <v>0.7986111111111112</v>
      </c>
      <c r="G195" s="34"/>
      <c r="H195" s="35"/>
      <c r="I195" s="83"/>
      <c r="J195" s="90"/>
      <c r="K195" s="90"/>
      <c r="L195" s="90"/>
      <c r="M195" s="34"/>
      <c r="N195" s="39"/>
      <c r="O195" s="38"/>
      <c r="P195" s="45"/>
      <c r="Q195" s="46"/>
      <c r="R195" s="48"/>
      <c r="S195" s="48"/>
    </row>
    <row r="196" ht="48.75" customHeight="1">
      <c r="A196" s="17">
        <v>8.0</v>
      </c>
      <c r="B196" s="83" t="s">
        <v>123</v>
      </c>
      <c r="C196" s="84" t="s">
        <v>126</v>
      </c>
      <c r="D196" s="12"/>
      <c r="E196" s="31"/>
      <c r="F196" s="31"/>
      <c r="G196" s="34"/>
      <c r="H196" s="31"/>
      <c r="I196" s="83"/>
      <c r="J196" s="90"/>
      <c r="K196" s="90"/>
      <c r="L196" s="90"/>
      <c r="M196" s="34"/>
      <c r="N196" s="39"/>
      <c r="O196" s="38"/>
      <c r="P196" s="45"/>
      <c r="Q196" s="46"/>
      <c r="R196" s="48"/>
      <c r="S196" s="48"/>
    </row>
    <row r="197" ht="48.75" customHeight="1">
      <c r="A197" s="17">
        <v>9.0</v>
      </c>
      <c r="B197" s="83" t="s">
        <v>127</v>
      </c>
      <c r="C197" s="84" t="s">
        <v>128</v>
      </c>
      <c r="D197" s="12"/>
      <c r="E197" s="53" t="s">
        <v>106</v>
      </c>
      <c r="F197" s="54">
        <v>0.8333333333333334</v>
      </c>
      <c r="G197" s="55"/>
      <c r="H197" s="56"/>
      <c r="I197" s="94"/>
      <c r="J197" s="95"/>
      <c r="K197" s="95"/>
      <c r="L197" s="95"/>
      <c r="M197" s="55"/>
      <c r="N197" s="39"/>
      <c r="O197" s="38"/>
      <c r="P197" s="45"/>
      <c r="Q197" s="46"/>
      <c r="R197" s="48"/>
      <c r="S197" s="48"/>
    </row>
    <row r="198" ht="48.75" customHeight="1">
      <c r="A198" s="17">
        <v>10.0</v>
      </c>
      <c r="B198" s="83" t="s">
        <v>111</v>
      </c>
      <c r="C198" s="84" t="s">
        <v>129</v>
      </c>
      <c r="D198" s="12"/>
      <c r="E198" s="31"/>
      <c r="F198" s="31"/>
      <c r="G198" s="55"/>
      <c r="H198" s="31"/>
      <c r="I198" s="94"/>
      <c r="J198" s="95"/>
      <c r="K198" s="95"/>
      <c r="L198" s="95"/>
      <c r="M198" s="55"/>
      <c r="N198" s="39"/>
      <c r="O198" s="38"/>
      <c r="P198" s="45"/>
      <c r="Q198" s="46"/>
      <c r="R198" s="48"/>
      <c r="S198" s="48"/>
    </row>
    <row r="199" ht="48.75" customHeight="1">
      <c r="A199" s="17">
        <v>11.0</v>
      </c>
      <c r="B199" s="83" t="s">
        <v>121</v>
      </c>
      <c r="C199" s="84" t="s">
        <v>130</v>
      </c>
      <c r="D199" s="12"/>
      <c r="E199" s="32" t="s">
        <v>113</v>
      </c>
      <c r="F199" s="33">
        <v>0.8333333333333334</v>
      </c>
      <c r="G199" s="34"/>
      <c r="H199" s="35"/>
      <c r="I199" s="83"/>
      <c r="J199" s="90"/>
      <c r="K199" s="90"/>
      <c r="L199" s="90"/>
      <c r="M199" s="34"/>
    </row>
    <row r="200" ht="48.75" customHeight="1">
      <c r="A200" s="37"/>
      <c r="B200" s="91"/>
      <c r="C200" s="91"/>
      <c r="E200" s="31"/>
      <c r="F200" s="31"/>
      <c r="G200" s="34"/>
      <c r="H200" s="31"/>
      <c r="I200" s="83"/>
      <c r="J200" s="90"/>
      <c r="K200" s="90"/>
      <c r="L200" s="90"/>
      <c r="M200" s="34"/>
    </row>
    <row r="201" ht="48.75" customHeight="1">
      <c r="A201" s="37"/>
      <c r="B201" s="91"/>
      <c r="C201" s="91"/>
      <c r="E201" s="53" t="s">
        <v>106</v>
      </c>
      <c r="F201" s="54">
        <v>0.8680555555555556</v>
      </c>
      <c r="G201" s="55"/>
      <c r="H201" s="56"/>
      <c r="I201" s="94"/>
      <c r="J201" s="95"/>
      <c r="K201" s="95"/>
      <c r="L201" s="95"/>
      <c r="M201" s="55"/>
      <c r="N201" s="14"/>
      <c r="O201" s="14"/>
      <c r="P201" s="15"/>
      <c r="Q201" s="15"/>
      <c r="R201" s="16"/>
      <c r="S201" s="16"/>
    </row>
    <row r="202" ht="48.75" customHeight="1">
      <c r="A202" s="37"/>
      <c r="B202" s="91"/>
      <c r="C202" s="91"/>
      <c r="E202" s="31"/>
      <c r="F202" s="31"/>
      <c r="G202" s="55"/>
      <c r="H202" s="31"/>
      <c r="I202" s="94"/>
      <c r="J202" s="95"/>
      <c r="K202" s="95"/>
      <c r="L202" s="95"/>
      <c r="M202" s="55"/>
      <c r="N202" s="39"/>
      <c r="O202" s="38"/>
      <c r="P202" s="45"/>
      <c r="Q202" s="46"/>
      <c r="R202" s="48"/>
      <c r="S202" s="48"/>
    </row>
    <row r="203" ht="48.75" customHeight="1">
      <c r="A203" s="37"/>
      <c r="B203" s="91"/>
      <c r="C203" s="91"/>
      <c r="E203" s="32" t="s">
        <v>113</v>
      </c>
      <c r="F203" s="33">
        <v>0.8680555555555556</v>
      </c>
      <c r="G203" s="34"/>
      <c r="H203" s="35"/>
      <c r="I203" s="83"/>
      <c r="J203" s="90"/>
      <c r="K203" s="90"/>
      <c r="L203" s="90"/>
      <c r="M203" s="34"/>
      <c r="N203" s="39"/>
      <c r="O203" s="38"/>
      <c r="P203" s="45"/>
      <c r="Q203" s="46"/>
      <c r="R203" s="48"/>
      <c r="S203" s="48"/>
    </row>
    <row r="204" ht="48.75" customHeight="1">
      <c r="A204" s="37"/>
      <c r="B204" s="91"/>
      <c r="C204" s="91"/>
      <c r="E204" s="31"/>
      <c r="F204" s="31"/>
      <c r="G204" s="34"/>
      <c r="H204" s="31"/>
      <c r="I204" s="83"/>
      <c r="J204" s="90"/>
      <c r="K204" s="90"/>
      <c r="L204" s="90"/>
      <c r="M204" s="34"/>
      <c r="N204" s="39"/>
      <c r="O204" s="38"/>
      <c r="P204" s="45"/>
      <c r="Q204" s="46"/>
      <c r="R204" s="48"/>
      <c r="S204" s="48"/>
    </row>
    <row r="205" ht="48.75" customHeight="1">
      <c r="A205" s="75"/>
      <c r="B205" s="75"/>
      <c r="C205" s="75"/>
      <c r="D205" s="75"/>
      <c r="E205" s="75"/>
      <c r="F205" s="75"/>
      <c r="G205" s="75"/>
      <c r="H205" s="75"/>
      <c r="I205" s="76"/>
      <c r="J205" s="77" t="s">
        <v>2</v>
      </c>
      <c r="M205" s="76"/>
      <c r="N205" s="39"/>
      <c r="O205" s="38"/>
      <c r="P205" s="45"/>
      <c r="Q205" s="46"/>
      <c r="R205" s="48"/>
      <c r="S205" s="48"/>
    </row>
    <row r="206" ht="48.75" customHeight="1">
      <c r="A206" s="78" t="s">
        <v>3</v>
      </c>
      <c r="B206" s="78" t="s">
        <v>4</v>
      </c>
      <c r="C206" s="78" t="s">
        <v>5</v>
      </c>
      <c r="E206" s="76"/>
      <c r="F206" s="76"/>
      <c r="G206" s="79" t="s">
        <v>6</v>
      </c>
      <c r="H206" s="80" t="s">
        <v>150</v>
      </c>
      <c r="I206" s="12"/>
      <c r="J206" s="81">
        <v>1.0</v>
      </c>
      <c r="K206" s="81">
        <v>2.0</v>
      </c>
      <c r="L206" s="81">
        <v>3.0</v>
      </c>
      <c r="M206" s="79" t="s">
        <v>2</v>
      </c>
      <c r="N206" s="39"/>
      <c r="O206" s="38"/>
      <c r="P206" s="45"/>
      <c r="Q206" s="46"/>
      <c r="R206" s="48"/>
      <c r="S206" s="48"/>
    </row>
    <row r="207" ht="48.75" customHeight="1">
      <c r="A207" s="17">
        <v>1.0</v>
      </c>
      <c r="B207" s="83" t="s">
        <v>104</v>
      </c>
      <c r="C207" s="84" t="s">
        <v>105</v>
      </c>
      <c r="D207" s="12"/>
      <c r="E207" s="53" t="s">
        <v>106</v>
      </c>
      <c r="F207" s="54">
        <v>0.7638888888888888</v>
      </c>
      <c r="G207" s="55"/>
      <c r="H207" s="56"/>
      <c r="I207" s="94"/>
      <c r="J207" s="95"/>
      <c r="K207" s="95"/>
      <c r="L207" s="95"/>
      <c r="M207" s="55"/>
      <c r="N207" s="39"/>
      <c r="O207" s="38"/>
      <c r="P207" s="45"/>
      <c r="Q207" s="46"/>
      <c r="R207" s="48"/>
      <c r="S207" s="48"/>
    </row>
    <row r="208" ht="48.75" customHeight="1">
      <c r="A208" s="17">
        <v>2.0</v>
      </c>
      <c r="B208" s="83" t="s">
        <v>109</v>
      </c>
      <c r="C208" s="84" t="s">
        <v>110</v>
      </c>
      <c r="D208" s="12"/>
      <c r="E208" s="31"/>
      <c r="F208" s="31"/>
      <c r="G208" s="55"/>
      <c r="H208" s="31"/>
      <c r="I208" s="94"/>
      <c r="J208" s="95"/>
      <c r="K208" s="95"/>
      <c r="L208" s="95"/>
      <c r="M208" s="55"/>
      <c r="N208" s="39"/>
      <c r="O208" s="38"/>
      <c r="P208" s="45"/>
      <c r="Q208" s="46"/>
      <c r="R208" s="48"/>
      <c r="S208" s="48"/>
    </row>
    <row r="209" ht="48.75" customHeight="1">
      <c r="A209" s="17">
        <v>3.0</v>
      </c>
      <c r="B209" s="83" t="s">
        <v>108</v>
      </c>
      <c r="C209" s="84" t="s">
        <v>112</v>
      </c>
      <c r="D209" s="12"/>
      <c r="E209" s="32" t="s">
        <v>113</v>
      </c>
      <c r="F209" s="33">
        <v>0.7638888888888888</v>
      </c>
      <c r="G209" s="34"/>
      <c r="H209" s="35"/>
      <c r="I209" s="83"/>
      <c r="J209" s="90"/>
      <c r="K209" s="90"/>
      <c r="L209" s="90"/>
      <c r="M209" s="34"/>
      <c r="N209" s="39"/>
      <c r="O209" s="38"/>
      <c r="P209" s="45"/>
      <c r="Q209" s="46"/>
      <c r="R209" s="48"/>
      <c r="S209" s="48"/>
    </row>
    <row r="210" ht="48.75" customHeight="1">
      <c r="A210" s="17">
        <v>4.0</v>
      </c>
      <c r="B210" s="83" t="s">
        <v>114</v>
      </c>
      <c r="C210" s="84" t="s">
        <v>116</v>
      </c>
      <c r="D210" s="12"/>
      <c r="E210" s="31"/>
      <c r="F210" s="31"/>
      <c r="G210" s="34"/>
      <c r="H210" s="31"/>
      <c r="I210" s="83"/>
      <c r="J210" s="90"/>
      <c r="K210" s="90"/>
      <c r="L210" s="90"/>
      <c r="M210" s="34"/>
      <c r="N210" s="39"/>
      <c r="O210" s="38"/>
      <c r="P210" s="45"/>
      <c r="Q210" s="46"/>
      <c r="R210" s="48"/>
      <c r="S210" s="48"/>
    </row>
    <row r="211" ht="48.75" customHeight="1">
      <c r="A211" s="17">
        <v>5.0</v>
      </c>
      <c r="B211" s="83" t="s">
        <v>118</v>
      </c>
      <c r="C211" s="84" t="s">
        <v>119</v>
      </c>
      <c r="D211" s="12"/>
      <c r="E211" s="53" t="s">
        <v>106</v>
      </c>
      <c r="F211" s="54">
        <v>0.7986111111111112</v>
      </c>
      <c r="G211" s="55"/>
      <c r="H211" s="56"/>
      <c r="I211" s="94"/>
      <c r="J211" s="95"/>
      <c r="K211" s="95"/>
      <c r="L211" s="95"/>
      <c r="M211" s="55"/>
      <c r="N211" s="39"/>
      <c r="O211" s="38"/>
      <c r="P211" s="45"/>
      <c r="Q211" s="46"/>
      <c r="R211" s="48"/>
      <c r="S211" s="48"/>
    </row>
    <row r="212" ht="48.75" customHeight="1">
      <c r="A212" s="17">
        <v>6.0</v>
      </c>
      <c r="B212" s="83" t="s">
        <v>117</v>
      </c>
      <c r="C212" s="84" t="s">
        <v>122</v>
      </c>
      <c r="D212" s="12"/>
      <c r="E212" s="31"/>
      <c r="F212" s="31"/>
      <c r="G212" s="55"/>
      <c r="H212" s="31"/>
      <c r="I212" s="94"/>
      <c r="J212" s="95"/>
      <c r="K212" s="95"/>
      <c r="L212" s="95"/>
      <c r="M212" s="55"/>
      <c r="N212" s="39"/>
      <c r="O212" s="38"/>
      <c r="P212" s="45"/>
      <c r="Q212" s="46"/>
      <c r="R212" s="48"/>
      <c r="S212" s="48"/>
    </row>
    <row r="213" ht="48.75" customHeight="1">
      <c r="A213" s="17">
        <v>7.0</v>
      </c>
      <c r="B213" s="83" t="s">
        <v>115</v>
      </c>
      <c r="C213" s="84" t="s">
        <v>124</v>
      </c>
      <c r="D213" s="12"/>
      <c r="E213" s="32" t="s">
        <v>113</v>
      </c>
      <c r="F213" s="33">
        <v>0.7986111111111112</v>
      </c>
      <c r="G213" s="34"/>
      <c r="H213" s="35"/>
      <c r="I213" s="83"/>
      <c r="J213" s="90"/>
      <c r="K213" s="90"/>
      <c r="L213" s="90"/>
      <c r="M213" s="34"/>
      <c r="N213" s="39"/>
      <c r="O213" s="38"/>
      <c r="P213" s="45"/>
      <c r="Q213" s="46"/>
      <c r="R213" s="48"/>
      <c r="S213" s="48"/>
    </row>
    <row r="214" ht="48.75" customHeight="1">
      <c r="A214" s="17">
        <v>8.0</v>
      </c>
      <c r="B214" s="83" t="s">
        <v>123</v>
      </c>
      <c r="C214" s="84" t="s">
        <v>126</v>
      </c>
      <c r="D214" s="12"/>
      <c r="E214" s="31"/>
      <c r="F214" s="31"/>
      <c r="G214" s="34"/>
      <c r="H214" s="31"/>
      <c r="I214" s="83"/>
      <c r="J214" s="90"/>
      <c r="K214" s="90"/>
      <c r="L214" s="90"/>
      <c r="M214" s="34"/>
      <c r="N214" s="39"/>
      <c r="O214" s="38"/>
      <c r="P214" s="45"/>
      <c r="Q214" s="46"/>
      <c r="R214" s="48"/>
      <c r="S214" s="48"/>
    </row>
    <row r="215" ht="48.75" customHeight="1">
      <c r="A215" s="17">
        <v>9.0</v>
      </c>
      <c r="B215" s="83" t="s">
        <v>127</v>
      </c>
      <c r="C215" s="84" t="s">
        <v>128</v>
      </c>
      <c r="D215" s="12"/>
      <c r="E215" s="53" t="s">
        <v>106</v>
      </c>
      <c r="F215" s="54">
        <v>0.8333333333333334</v>
      </c>
      <c r="G215" s="55"/>
      <c r="H215" s="56"/>
      <c r="I215" s="94"/>
      <c r="J215" s="95"/>
      <c r="K215" s="95"/>
      <c r="L215" s="95"/>
      <c r="M215" s="55"/>
      <c r="N215" s="39"/>
      <c r="O215" s="38"/>
      <c r="P215" s="45"/>
      <c r="Q215" s="46"/>
      <c r="R215" s="48"/>
      <c r="S215" s="48"/>
    </row>
    <row r="216" ht="48.75" customHeight="1">
      <c r="A216" s="17">
        <v>10.0</v>
      </c>
      <c r="B216" s="83" t="s">
        <v>111</v>
      </c>
      <c r="C216" s="84" t="s">
        <v>129</v>
      </c>
      <c r="D216" s="12"/>
      <c r="E216" s="31"/>
      <c r="F216" s="31"/>
      <c r="G216" s="55"/>
      <c r="H216" s="31"/>
      <c r="I216" s="94"/>
      <c r="J216" s="95"/>
      <c r="K216" s="95"/>
      <c r="L216" s="95"/>
      <c r="M216" s="55"/>
      <c r="N216" s="39"/>
      <c r="O216" s="38"/>
      <c r="P216" s="45"/>
      <c r="Q216" s="46"/>
      <c r="R216" s="48"/>
      <c r="S216" s="48"/>
    </row>
    <row r="217" ht="48.75" customHeight="1">
      <c r="A217" s="17">
        <v>11.0</v>
      </c>
      <c r="B217" s="83" t="s">
        <v>121</v>
      </c>
      <c r="C217" s="84" t="s">
        <v>130</v>
      </c>
      <c r="D217" s="12"/>
      <c r="E217" s="32" t="s">
        <v>113</v>
      </c>
      <c r="F217" s="33">
        <v>0.8333333333333334</v>
      </c>
      <c r="G217" s="34"/>
      <c r="H217" s="35"/>
      <c r="I217" s="83"/>
      <c r="J217" s="90"/>
      <c r="K217" s="90"/>
      <c r="L217" s="90"/>
      <c r="M217" s="34"/>
      <c r="N217" s="39"/>
      <c r="O217" s="38"/>
      <c r="P217" s="45"/>
      <c r="Q217" s="46"/>
      <c r="R217" s="48"/>
      <c r="S217" s="48"/>
    </row>
    <row r="218" ht="48.75" customHeight="1">
      <c r="A218" s="37"/>
      <c r="B218" s="91"/>
      <c r="C218" s="91"/>
      <c r="E218" s="31"/>
      <c r="F218" s="31"/>
      <c r="G218" s="34"/>
      <c r="H218" s="31"/>
      <c r="I218" s="83"/>
      <c r="J218" s="90"/>
      <c r="K218" s="90"/>
      <c r="L218" s="90"/>
      <c r="M218" s="34"/>
    </row>
    <row r="219" ht="48.75" customHeight="1">
      <c r="A219" s="37"/>
      <c r="B219" s="91"/>
      <c r="C219" s="91"/>
      <c r="E219" s="53" t="s">
        <v>106</v>
      </c>
      <c r="F219" s="54">
        <v>0.8680555555555556</v>
      </c>
      <c r="G219" s="55"/>
      <c r="H219" s="56"/>
      <c r="I219" s="94"/>
      <c r="J219" s="95"/>
      <c r="K219" s="95"/>
      <c r="L219" s="95"/>
      <c r="M219" s="55"/>
    </row>
    <row r="220" ht="48.75" customHeight="1">
      <c r="A220" s="37"/>
      <c r="B220" s="91"/>
      <c r="C220" s="91"/>
      <c r="E220" s="31"/>
      <c r="F220" s="31"/>
      <c r="G220" s="55"/>
      <c r="H220" s="31"/>
      <c r="I220" s="94"/>
      <c r="J220" s="95"/>
      <c r="K220" s="95"/>
      <c r="L220" s="95"/>
      <c r="M220" s="55"/>
      <c r="N220" s="14"/>
      <c r="O220" s="14"/>
      <c r="P220" s="15"/>
      <c r="Q220" s="15"/>
      <c r="R220" s="16"/>
      <c r="S220" s="16"/>
    </row>
    <row r="221" ht="48.75" customHeight="1">
      <c r="A221" s="37"/>
      <c r="B221" s="91"/>
      <c r="C221" s="91"/>
      <c r="E221" s="32" t="s">
        <v>113</v>
      </c>
      <c r="F221" s="33">
        <v>0.8680555555555556</v>
      </c>
      <c r="G221" s="34"/>
      <c r="H221" s="35"/>
      <c r="I221" s="83"/>
      <c r="J221" s="90"/>
      <c r="K221" s="90"/>
      <c r="L221" s="90"/>
      <c r="M221" s="34"/>
      <c r="N221" s="39"/>
      <c r="O221" s="38"/>
      <c r="P221" s="45"/>
      <c r="Q221" s="46"/>
      <c r="R221" s="48"/>
      <c r="S221" s="48"/>
    </row>
    <row r="222" ht="48.75" customHeight="1">
      <c r="A222" s="37"/>
      <c r="B222" s="91"/>
      <c r="C222" s="91"/>
      <c r="E222" s="31"/>
      <c r="F222" s="31"/>
      <c r="G222" s="34"/>
      <c r="H222" s="31"/>
      <c r="I222" s="83"/>
      <c r="J222" s="90"/>
      <c r="K222" s="90"/>
      <c r="L222" s="90"/>
      <c r="M222" s="34"/>
      <c r="N222" s="39"/>
      <c r="O222" s="38"/>
      <c r="P222" s="45"/>
      <c r="Q222" s="46"/>
      <c r="R222" s="48"/>
      <c r="S222" s="48"/>
    </row>
    <row r="223" ht="48.75" customHeight="1">
      <c r="A223" s="75"/>
      <c r="B223" s="75"/>
      <c r="C223" s="75"/>
      <c r="D223" s="75"/>
      <c r="E223" s="75"/>
      <c r="F223" s="75"/>
      <c r="G223" s="75"/>
      <c r="H223" s="75"/>
      <c r="I223" s="76"/>
      <c r="J223" s="77" t="s">
        <v>2</v>
      </c>
      <c r="M223" s="76"/>
      <c r="N223" s="39"/>
      <c r="O223" s="38"/>
      <c r="P223" s="45"/>
      <c r="Q223" s="46"/>
      <c r="R223" s="48"/>
      <c r="S223" s="48"/>
    </row>
    <row r="224" ht="48.75" customHeight="1">
      <c r="A224" s="78" t="s">
        <v>3</v>
      </c>
      <c r="B224" s="78" t="s">
        <v>4</v>
      </c>
      <c r="C224" s="78" t="s">
        <v>5</v>
      </c>
      <c r="E224" s="76"/>
      <c r="F224" s="76"/>
      <c r="G224" s="79" t="s">
        <v>6</v>
      </c>
      <c r="H224" s="80" t="s">
        <v>150</v>
      </c>
      <c r="I224" s="12"/>
      <c r="J224" s="81">
        <v>1.0</v>
      </c>
      <c r="K224" s="81">
        <v>2.0</v>
      </c>
      <c r="L224" s="81">
        <v>3.0</v>
      </c>
      <c r="M224" s="79" t="s">
        <v>2</v>
      </c>
      <c r="N224" s="39"/>
      <c r="O224" s="38"/>
      <c r="P224" s="45"/>
      <c r="Q224" s="46"/>
      <c r="R224" s="48"/>
      <c r="S224" s="48"/>
    </row>
    <row r="225" ht="48.75" customHeight="1">
      <c r="A225" s="17">
        <v>1.0</v>
      </c>
      <c r="B225" s="83" t="s">
        <v>104</v>
      </c>
      <c r="C225" s="84" t="s">
        <v>105</v>
      </c>
      <c r="D225" s="12"/>
      <c r="E225" s="53" t="s">
        <v>106</v>
      </c>
      <c r="F225" s="54">
        <v>0.7638888888888888</v>
      </c>
      <c r="G225" s="55"/>
      <c r="H225" s="56"/>
      <c r="I225" s="94"/>
      <c r="J225" s="95"/>
      <c r="K225" s="95"/>
      <c r="L225" s="95"/>
      <c r="M225" s="55"/>
      <c r="N225" s="39"/>
      <c r="O225" s="38"/>
      <c r="P225" s="45"/>
      <c r="Q225" s="46"/>
      <c r="R225" s="48"/>
      <c r="S225" s="48"/>
    </row>
    <row r="226" ht="48.75" customHeight="1">
      <c r="A226" s="17">
        <v>2.0</v>
      </c>
      <c r="B226" s="83" t="s">
        <v>109</v>
      </c>
      <c r="C226" s="84" t="s">
        <v>110</v>
      </c>
      <c r="D226" s="12"/>
      <c r="E226" s="31"/>
      <c r="F226" s="31"/>
      <c r="G226" s="55"/>
      <c r="H226" s="31"/>
      <c r="I226" s="94"/>
      <c r="J226" s="95"/>
      <c r="K226" s="95"/>
      <c r="L226" s="95"/>
      <c r="M226" s="55"/>
      <c r="N226" s="39"/>
      <c r="O226" s="38"/>
      <c r="P226" s="45"/>
      <c r="Q226" s="46"/>
      <c r="R226" s="48"/>
      <c r="S226" s="48"/>
    </row>
    <row r="227" ht="48.75" customHeight="1">
      <c r="A227" s="17">
        <v>3.0</v>
      </c>
      <c r="B227" s="83" t="s">
        <v>108</v>
      </c>
      <c r="C227" s="84" t="s">
        <v>112</v>
      </c>
      <c r="D227" s="12"/>
      <c r="E227" s="32" t="s">
        <v>113</v>
      </c>
      <c r="F227" s="33">
        <v>0.7638888888888888</v>
      </c>
      <c r="G227" s="34"/>
      <c r="H227" s="35"/>
      <c r="I227" s="83"/>
      <c r="J227" s="90"/>
      <c r="K227" s="90"/>
      <c r="L227" s="90"/>
      <c r="M227" s="34"/>
      <c r="N227" s="39"/>
      <c r="O227" s="38"/>
      <c r="P227" s="45"/>
      <c r="Q227" s="46"/>
      <c r="R227" s="48"/>
      <c r="S227" s="48"/>
    </row>
    <row r="228" ht="48.75" customHeight="1">
      <c r="A228" s="17">
        <v>4.0</v>
      </c>
      <c r="B228" s="83" t="s">
        <v>114</v>
      </c>
      <c r="C228" s="84" t="s">
        <v>116</v>
      </c>
      <c r="D228" s="12"/>
      <c r="E228" s="31"/>
      <c r="F228" s="31"/>
      <c r="G228" s="34"/>
      <c r="H228" s="31"/>
      <c r="I228" s="83"/>
      <c r="J228" s="90"/>
      <c r="K228" s="90"/>
      <c r="L228" s="90"/>
      <c r="M228" s="34"/>
      <c r="N228" s="39"/>
      <c r="O228" s="38"/>
      <c r="P228" s="45"/>
      <c r="Q228" s="46"/>
      <c r="R228" s="48"/>
      <c r="S228" s="48"/>
    </row>
    <row r="229" ht="48.75" customHeight="1">
      <c r="A229" s="17">
        <v>5.0</v>
      </c>
      <c r="B229" s="83" t="s">
        <v>118</v>
      </c>
      <c r="C229" s="84" t="s">
        <v>119</v>
      </c>
      <c r="D229" s="12"/>
      <c r="E229" s="53" t="s">
        <v>106</v>
      </c>
      <c r="F229" s="54">
        <v>0.7986111111111112</v>
      </c>
      <c r="G229" s="55"/>
      <c r="H229" s="56"/>
      <c r="I229" s="94"/>
      <c r="J229" s="95"/>
      <c r="K229" s="95"/>
      <c r="L229" s="95"/>
      <c r="M229" s="55"/>
      <c r="N229" s="39"/>
      <c r="O229" s="38"/>
      <c r="P229" s="45"/>
      <c r="Q229" s="46"/>
      <c r="R229" s="48"/>
      <c r="S229" s="48"/>
    </row>
    <row r="230" ht="48.75" customHeight="1">
      <c r="A230" s="17">
        <v>6.0</v>
      </c>
      <c r="B230" s="83" t="s">
        <v>117</v>
      </c>
      <c r="C230" s="84" t="s">
        <v>122</v>
      </c>
      <c r="D230" s="12"/>
      <c r="E230" s="31"/>
      <c r="F230" s="31"/>
      <c r="G230" s="55"/>
      <c r="H230" s="31"/>
      <c r="I230" s="94"/>
      <c r="J230" s="95"/>
      <c r="K230" s="95"/>
      <c r="L230" s="95"/>
      <c r="M230" s="55"/>
      <c r="N230" s="39"/>
      <c r="O230" s="38"/>
      <c r="P230" s="45"/>
      <c r="Q230" s="46"/>
      <c r="R230" s="48"/>
      <c r="S230" s="48"/>
    </row>
    <row r="231" ht="48.75" customHeight="1">
      <c r="A231" s="17">
        <v>7.0</v>
      </c>
      <c r="B231" s="83" t="s">
        <v>115</v>
      </c>
      <c r="C231" s="84" t="s">
        <v>124</v>
      </c>
      <c r="D231" s="12"/>
      <c r="E231" s="32" t="s">
        <v>113</v>
      </c>
      <c r="F231" s="33">
        <v>0.7986111111111112</v>
      </c>
      <c r="G231" s="34"/>
      <c r="H231" s="35"/>
      <c r="I231" s="83"/>
      <c r="J231" s="90"/>
      <c r="K231" s="90"/>
      <c r="L231" s="90"/>
      <c r="M231" s="34"/>
      <c r="N231" s="39"/>
      <c r="O231" s="38"/>
      <c r="P231" s="45"/>
      <c r="Q231" s="46"/>
      <c r="R231" s="48"/>
      <c r="S231" s="48"/>
    </row>
    <row r="232" ht="48.75" customHeight="1">
      <c r="A232" s="17">
        <v>8.0</v>
      </c>
      <c r="B232" s="83" t="s">
        <v>123</v>
      </c>
      <c r="C232" s="84" t="s">
        <v>126</v>
      </c>
      <c r="D232" s="12"/>
      <c r="E232" s="31"/>
      <c r="F232" s="31"/>
      <c r="G232" s="34"/>
      <c r="H232" s="31"/>
      <c r="I232" s="83"/>
      <c r="J232" s="90"/>
      <c r="K232" s="90"/>
      <c r="L232" s="90"/>
      <c r="M232" s="34"/>
      <c r="N232" s="39"/>
      <c r="O232" s="38"/>
      <c r="P232" s="45"/>
      <c r="Q232" s="46"/>
      <c r="R232" s="48"/>
      <c r="S232" s="48"/>
    </row>
    <row r="233" ht="48.75" customHeight="1">
      <c r="A233" s="17">
        <v>9.0</v>
      </c>
      <c r="B233" s="83" t="s">
        <v>127</v>
      </c>
      <c r="C233" s="84" t="s">
        <v>128</v>
      </c>
      <c r="D233" s="12"/>
      <c r="E233" s="53" t="s">
        <v>106</v>
      </c>
      <c r="F233" s="54">
        <v>0.8333333333333334</v>
      </c>
      <c r="G233" s="55"/>
      <c r="H233" s="56"/>
      <c r="I233" s="94"/>
      <c r="J233" s="95"/>
      <c r="K233" s="95"/>
      <c r="L233" s="95"/>
      <c r="M233" s="55"/>
      <c r="N233" s="39"/>
      <c r="O233" s="38"/>
      <c r="P233" s="45"/>
      <c r="Q233" s="46"/>
      <c r="R233" s="48"/>
      <c r="S233" s="48"/>
    </row>
    <row r="234" ht="48.75" customHeight="1">
      <c r="A234" s="17">
        <v>10.0</v>
      </c>
      <c r="B234" s="83" t="s">
        <v>111</v>
      </c>
      <c r="C234" s="84" t="s">
        <v>129</v>
      </c>
      <c r="D234" s="12"/>
      <c r="E234" s="31"/>
      <c r="F234" s="31"/>
      <c r="G234" s="55"/>
      <c r="H234" s="31"/>
      <c r="I234" s="94"/>
      <c r="J234" s="95"/>
      <c r="K234" s="95"/>
      <c r="L234" s="95"/>
      <c r="M234" s="55"/>
      <c r="N234" s="39"/>
      <c r="O234" s="38"/>
      <c r="P234" s="45"/>
      <c r="Q234" s="46"/>
      <c r="R234" s="48"/>
      <c r="S234" s="48"/>
    </row>
    <row r="235" ht="48.75" customHeight="1">
      <c r="A235" s="17">
        <v>11.0</v>
      </c>
      <c r="B235" s="83" t="s">
        <v>121</v>
      </c>
      <c r="C235" s="84" t="s">
        <v>130</v>
      </c>
      <c r="D235" s="12"/>
      <c r="E235" s="32" t="s">
        <v>113</v>
      </c>
      <c r="F235" s="33">
        <v>0.8333333333333334</v>
      </c>
      <c r="G235" s="34"/>
      <c r="H235" s="35"/>
      <c r="I235" s="83"/>
      <c r="J235" s="90"/>
      <c r="K235" s="90"/>
      <c r="L235" s="90"/>
      <c r="M235" s="34"/>
      <c r="N235" s="39"/>
      <c r="O235" s="38"/>
      <c r="P235" s="45"/>
      <c r="Q235" s="46"/>
      <c r="R235" s="48"/>
      <c r="S235" s="48"/>
    </row>
    <row r="236" ht="48.75" customHeight="1">
      <c r="A236" s="37"/>
      <c r="B236" s="91"/>
      <c r="C236" s="91"/>
      <c r="E236" s="31"/>
      <c r="F236" s="31"/>
      <c r="G236" s="34"/>
      <c r="H236" s="31"/>
      <c r="I236" s="83"/>
      <c r="J236" s="90"/>
      <c r="K236" s="90"/>
      <c r="L236" s="90"/>
      <c r="M236" s="34"/>
      <c r="N236" s="39"/>
      <c r="O236" s="38"/>
      <c r="P236" s="45"/>
      <c r="Q236" s="46"/>
      <c r="R236" s="48"/>
      <c r="S236" s="48"/>
    </row>
    <row r="237" ht="48.75" customHeight="1">
      <c r="A237" s="37"/>
      <c r="B237" s="91"/>
      <c r="C237" s="91"/>
      <c r="E237" s="53" t="s">
        <v>106</v>
      </c>
      <c r="F237" s="54">
        <v>0.8680555555555556</v>
      </c>
      <c r="G237" s="55"/>
      <c r="H237" s="56"/>
      <c r="I237" s="94"/>
      <c r="J237" s="95"/>
      <c r="K237" s="95"/>
      <c r="L237" s="95"/>
      <c r="M237" s="55"/>
    </row>
    <row r="238" ht="46.5" customHeight="1">
      <c r="A238" s="37"/>
      <c r="B238" s="91"/>
      <c r="C238" s="91"/>
      <c r="E238" s="31"/>
      <c r="F238" s="31"/>
      <c r="G238" s="55"/>
      <c r="H238" s="31"/>
      <c r="I238" s="94"/>
      <c r="J238" s="95"/>
      <c r="K238" s="95"/>
      <c r="L238" s="95"/>
      <c r="M238" s="55"/>
    </row>
    <row r="239" ht="46.5" customHeight="1">
      <c r="A239" s="37"/>
      <c r="B239" s="91"/>
      <c r="C239" s="91"/>
      <c r="E239" s="32" t="s">
        <v>113</v>
      </c>
      <c r="F239" s="33">
        <v>0.8680555555555556</v>
      </c>
      <c r="G239" s="34"/>
      <c r="H239" s="35"/>
      <c r="I239" s="83"/>
      <c r="J239" s="90"/>
      <c r="K239" s="90"/>
      <c r="L239" s="90"/>
      <c r="M239" s="34"/>
      <c r="N239" s="14"/>
      <c r="O239" s="14"/>
      <c r="P239" s="15"/>
      <c r="Q239" s="15"/>
      <c r="R239" s="16"/>
      <c r="S239" s="16"/>
    </row>
    <row r="240" ht="46.5" customHeight="1">
      <c r="A240" s="37"/>
      <c r="B240" s="91"/>
      <c r="C240" s="91"/>
      <c r="E240" s="31"/>
      <c r="F240" s="31"/>
      <c r="G240" s="34"/>
      <c r="H240" s="31"/>
      <c r="I240" s="83"/>
      <c r="J240" s="90"/>
      <c r="K240" s="90"/>
      <c r="L240" s="90"/>
      <c r="M240" s="34"/>
      <c r="N240" s="39"/>
      <c r="O240" s="38"/>
      <c r="P240" s="45"/>
      <c r="Q240" s="46"/>
      <c r="R240" s="48"/>
      <c r="S240" s="48"/>
    </row>
    <row r="241" ht="46.5" customHeight="1">
      <c r="A241" s="75"/>
      <c r="B241" s="75"/>
      <c r="C241" s="75"/>
      <c r="D241" s="75"/>
      <c r="E241" s="75"/>
      <c r="F241" s="75"/>
      <c r="G241" s="75"/>
      <c r="H241" s="75"/>
      <c r="I241" s="76"/>
      <c r="J241" s="77" t="s">
        <v>2</v>
      </c>
      <c r="M241" s="76"/>
      <c r="N241" s="39"/>
      <c r="O241" s="38"/>
      <c r="P241" s="45"/>
      <c r="Q241" s="46"/>
      <c r="R241" s="48"/>
      <c r="S241" s="48"/>
    </row>
    <row r="242" ht="46.5" customHeight="1">
      <c r="A242" s="78" t="s">
        <v>3</v>
      </c>
      <c r="B242" s="78" t="s">
        <v>4</v>
      </c>
      <c r="C242" s="78" t="s">
        <v>5</v>
      </c>
      <c r="E242" s="76"/>
      <c r="F242" s="76"/>
      <c r="G242" s="79" t="s">
        <v>6</v>
      </c>
      <c r="H242" s="80" t="s">
        <v>150</v>
      </c>
      <c r="I242" s="12"/>
      <c r="J242" s="81">
        <v>1.0</v>
      </c>
      <c r="K242" s="81">
        <v>2.0</v>
      </c>
      <c r="L242" s="81">
        <v>3.0</v>
      </c>
      <c r="M242" s="79" t="s">
        <v>2</v>
      </c>
      <c r="N242" s="39"/>
      <c r="O242" s="38"/>
      <c r="P242" s="45"/>
      <c r="Q242" s="46"/>
      <c r="R242" s="48"/>
      <c r="S242" s="48"/>
    </row>
    <row r="243" ht="46.5" customHeight="1">
      <c r="A243" s="17">
        <v>1.0</v>
      </c>
      <c r="B243" s="83" t="s">
        <v>104</v>
      </c>
      <c r="C243" s="84" t="s">
        <v>105</v>
      </c>
      <c r="D243" s="12"/>
      <c r="E243" s="53" t="s">
        <v>106</v>
      </c>
      <c r="F243" s="54">
        <v>0.7638888888888888</v>
      </c>
      <c r="G243" s="55"/>
      <c r="H243" s="56"/>
      <c r="I243" s="94"/>
      <c r="J243" s="95"/>
      <c r="K243" s="95"/>
      <c r="L243" s="95"/>
      <c r="M243" s="55"/>
      <c r="N243" s="39"/>
      <c r="O243" s="38"/>
      <c r="P243" s="45"/>
      <c r="Q243" s="46"/>
      <c r="R243" s="48"/>
      <c r="S243" s="48"/>
    </row>
    <row r="244" ht="46.5" customHeight="1">
      <c r="A244" s="17">
        <v>2.0</v>
      </c>
      <c r="B244" s="83" t="s">
        <v>109</v>
      </c>
      <c r="C244" s="84" t="s">
        <v>110</v>
      </c>
      <c r="D244" s="12"/>
      <c r="E244" s="31"/>
      <c r="F244" s="31"/>
      <c r="G244" s="55"/>
      <c r="H244" s="31"/>
      <c r="I244" s="94"/>
      <c r="J244" s="95"/>
      <c r="K244" s="95"/>
      <c r="L244" s="95"/>
      <c r="M244" s="55"/>
      <c r="N244" s="39"/>
      <c r="O244" s="38"/>
      <c r="P244" s="45"/>
      <c r="Q244" s="46"/>
      <c r="R244" s="48"/>
      <c r="S244" s="48"/>
    </row>
    <row r="245" ht="46.5" customHeight="1">
      <c r="A245" s="17">
        <v>3.0</v>
      </c>
      <c r="B245" s="83" t="s">
        <v>108</v>
      </c>
      <c r="C245" s="84" t="s">
        <v>112</v>
      </c>
      <c r="D245" s="12"/>
      <c r="E245" s="32" t="s">
        <v>113</v>
      </c>
      <c r="F245" s="33">
        <v>0.7638888888888888</v>
      </c>
      <c r="G245" s="34"/>
      <c r="H245" s="35"/>
      <c r="I245" s="83"/>
      <c r="J245" s="90"/>
      <c r="K245" s="90"/>
      <c r="L245" s="90"/>
      <c r="M245" s="34"/>
      <c r="N245" s="39"/>
      <c r="O245" s="38"/>
      <c r="P245" s="45"/>
      <c r="Q245" s="46"/>
      <c r="R245" s="48"/>
      <c r="S245" s="48"/>
    </row>
    <row r="246" ht="46.5" customHeight="1">
      <c r="A246" s="17">
        <v>4.0</v>
      </c>
      <c r="B246" s="83" t="s">
        <v>114</v>
      </c>
      <c r="C246" s="84" t="s">
        <v>116</v>
      </c>
      <c r="D246" s="12"/>
      <c r="E246" s="31"/>
      <c r="F246" s="31"/>
      <c r="G246" s="34"/>
      <c r="H246" s="31"/>
      <c r="I246" s="83"/>
      <c r="J246" s="90"/>
      <c r="K246" s="90"/>
      <c r="L246" s="90"/>
      <c r="M246" s="34"/>
      <c r="N246" s="39"/>
      <c r="O246" s="38"/>
      <c r="P246" s="45"/>
      <c r="Q246" s="46"/>
      <c r="R246" s="48"/>
      <c r="S246" s="48"/>
    </row>
    <row r="247" ht="46.5" customHeight="1">
      <c r="A247" s="17">
        <v>5.0</v>
      </c>
      <c r="B247" s="83" t="s">
        <v>118</v>
      </c>
      <c r="C247" s="84" t="s">
        <v>119</v>
      </c>
      <c r="D247" s="12"/>
      <c r="E247" s="53" t="s">
        <v>106</v>
      </c>
      <c r="F247" s="54">
        <v>0.7986111111111112</v>
      </c>
      <c r="G247" s="55"/>
      <c r="H247" s="56"/>
      <c r="I247" s="94"/>
      <c r="J247" s="95"/>
      <c r="K247" s="95"/>
      <c r="L247" s="95"/>
      <c r="M247" s="55"/>
      <c r="N247" s="39"/>
      <c r="O247" s="38"/>
      <c r="P247" s="45"/>
      <c r="Q247" s="46"/>
      <c r="R247" s="48"/>
      <c r="S247" s="48"/>
    </row>
    <row r="248" ht="46.5" customHeight="1">
      <c r="A248" s="17">
        <v>6.0</v>
      </c>
      <c r="B248" s="83" t="s">
        <v>117</v>
      </c>
      <c r="C248" s="84" t="s">
        <v>122</v>
      </c>
      <c r="D248" s="12"/>
      <c r="E248" s="31"/>
      <c r="F248" s="31"/>
      <c r="G248" s="55"/>
      <c r="H248" s="31"/>
      <c r="I248" s="94"/>
      <c r="J248" s="95"/>
      <c r="K248" s="95"/>
      <c r="L248" s="95"/>
      <c r="M248" s="55"/>
      <c r="N248" s="39"/>
      <c r="O248" s="38"/>
      <c r="P248" s="45"/>
      <c r="Q248" s="46"/>
      <c r="R248" s="48"/>
      <c r="S248" s="48"/>
    </row>
    <row r="249" ht="46.5" customHeight="1">
      <c r="A249" s="17">
        <v>7.0</v>
      </c>
      <c r="B249" s="83" t="s">
        <v>115</v>
      </c>
      <c r="C249" s="84" t="s">
        <v>124</v>
      </c>
      <c r="D249" s="12"/>
      <c r="E249" s="32" t="s">
        <v>113</v>
      </c>
      <c r="F249" s="33">
        <v>0.7986111111111112</v>
      </c>
      <c r="G249" s="34"/>
      <c r="H249" s="35"/>
      <c r="I249" s="83"/>
      <c r="J249" s="90"/>
      <c r="K249" s="90"/>
      <c r="L249" s="90"/>
      <c r="M249" s="34"/>
      <c r="N249" s="39"/>
      <c r="O249" s="38"/>
      <c r="P249" s="45"/>
      <c r="Q249" s="46"/>
      <c r="R249" s="48"/>
      <c r="S249" s="48"/>
    </row>
    <row r="250" ht="46.5" customHeight="1">
      <c r="A250" s="17">
        <v>8.0</v>
      </c>
      <c r="B250" s="83" t="s">
        <v>123</v>
      </c>
      <c r="C250" s="84" t="s">
        <v>126</v>
      </c>
      <c r="D250" s="12"/>
      <c r="E250" s="31"/>
      <c r="F250" s="31"/>
      <c r="G250" s="34"/>
      <c r="H250" s="31"/>
      <c r="I250" s="83"/>
      <c r="J250" s="90"/>
      <c r="K250" s="90"/>
      <c r="L250" s="90"/>
      <c r="M250" s="34"/>
      <c r="N250" s="39"/>
      <c r="O250" s="38"/>
      <c r="P250" s="45"/>
      <c r="Q250" s="46"/>
      <c r="R250" s="48"/>
      <c r="S250" s="48"/>
    </row>
    <row r="251" ht="46.5" customHeight="1">
      <c r="A251" s="17">
        <v>9.0</v>
      </c>
      <c r="B251" s="83" t="s">
        <v>127</v>
      </c>
      <c r="C251" s="84" t="s">
        <v>128</v>
      </c>
      <c r="D251" s="12"/>
      <c r="E251" s="53" t="s">
        <v>106</v>
      </c>
      <c r="F251" s="54">
        <v>0.8333333333333334</v>
      </c>
      <c r="G251" s="55"/>
      <c r="H251" s="56"/>
      <c r="I251" s="94"/>
      <c r="J251" s="95"/>
      <c r="K251" s="95"/>
      <c r="L251" s="95"/>
      <c r="M251" s="55"/>
      <c r="N251" s="39"/>
      <c r="O251" s="38"/>
      <c r="P251" s="45"/>
      <c r="Q251" s="46"/>
      <c r="R251" s="48"/>
      <c r="S251" s="48"/>
    </row>
    <row r="252" ht="46.5" customHeight="1">
      <c r="A252" s="17">
        <v>10.0</v>
      </c>
      <c r="B252" s="83" t="s">
        <v>111</v>
      </c>
      <c r="C252" s="84" t="s">
        <v>129</v>
      </c>
      <c r="D252" s="12"/>
      <c r="E252" s="31"/>
      <c r="F252" s="31"/>
      <c r="G252" s="55"/>
      <c r="H252" s="31"/>
      <c r="I252" s="94"/>
      <c r="J252" s="95"/>
      <c r="K252" s="95"/>
      <c r="L252" s="95"/>
      <c r="M252" s="55"/>
      <c r="N252" s="39"/>
      <c r="O252" s="38"/>
      <c r="P252" s="45"/>
      <c r="Q252" s="46"/>
      <c r="R252" s="48"/>
      <c r="S252" s="48"/>
    </row>
    <row r="253" ht="46.5" customHeight="1">
      <c r="A253" s="17">
        <v>11.0</v>
      </c>
      <c r="B253" s="83" t="s">
        <v>121</v>
      </c>
      <c r="C253" s="84" t="s">
        <v>130</v>
      </c>
      <c r="D253" s="12"/>
      <c r="E253" s="32" t="s">
        <v>113</v>
      </c>
      <c r="F253" s="33">
        <v>0.8333333333333334</v>
      </c>
      <c r="G253" s="34"/>
      <c r="H253" s="35"/>
      <c r="I253" s="83"/>
      <c r="J253" s="90"/>
      <c r="K253" s="90"/>
      <c r="L253" s="90"/>
      <c r="M253" s="34"/>
      <c r="N253" s="39"/>
      <c r="O253" s="38"/>
      <c r="P253" s="45"/>
      <c r="Q253" s="46"/>
      <c r="R253" s="48"/>
      <c r="S253" s="48"/>
    </row>
    <row r="254" ht="46.5" customHeight="1">
      <c r="A254" s="37"/>
      <c r="B254" s="91"/>
      <c r="C254" s="91"/>
      <c r="E254" s="31"/>
      <c r="F254" s="31"/>
      <c r="G254" s="34"/>
      <c r="H254" s="31"/>
      <c r="I254" s="83"/>
      <c r="J254" s="90"/>
      <c r="K254" s="90"/>
      <c r="L254" s="90"/>
      <c r="M254" s="34"/>
      <c r="N254" s="39"/>
      <c r="O254" s="38"/>
      <c r="P254" s="45"/>
      <c r="Q254" s="46"/>
      <c r="R254" s="48"/>
      <c r="S254" s="48"/>
    </row>
    <row r="255" ht="46.5" customHeight="1">
      <c r="A255" s="37"/>
      <c r="B255" s="91"/>
      <c r="C255" s="91"/>
      <c r="E255" s="53" t="s">
        <v>106</v>
      </c>
      <c r="F255" s="54">
        <v>0.8680555555555556</v>
      </c>
      <c r="G255" s="55"/>
      <c r="H255" s="56"/>
      <c r="I255" s="94"/>
      <c r="J255" s="95"/>
      <c r="K255" s="95"/>
      <c r="L255" s="95"/>
      <c r="M255" s="55"/>
      <c r="N255" s="39"/>
      <c r="O255" s="38"/>
      <c r="P255" s="45"/>
      <c r="Q255" s="46"/>
      <c r="R255" s="48"/>
      <c r="S255" s="48"/>
    </row>
    <row r="256" ht="46.5" customHeight="1">
      <c r="A256" s="37"/>
      <c r="B256" s="91"/>
      <c r="C256" s="91"/>
      <c r="E256" s="31"/>
      <c r="F256" s="31"/>
      <c r="G256" s="55"/>
      <c r="H256" s="31"/>
      <c r="I256" s="94"/>
      <c r="J256" s="95"/>
      <c r="K256" s="95"/>
      <c r="L256" s="95"/>
      <c r="M256" s="55"/>
    </row>
    <row r="257" ht="46.5" customHeight="1">
      <c r="A257" s="37"/>
      <c r="B257" s="91"/>
      <c r="C257" s="91"/>
      <c r="E257" s="32" t="s">
        <v>113</v>
      </c>
      <c r="F257" s="33">
        <v>0.8680555555555556</v>
      </c>
      <c r="G257" s="34"/>
      <c r="H257" s="35"/>
      <c r="I257" s="83"/>
      <c r="J257" s="90"/>
      <c r="K257" s="90"/>
      <c r="L257" s="90"/>
      <c r="M257" s="34"/>
    </row>
    <row r="258" ht="46.5" customHeight="1">
      <c r="A258" s="37"/>
      <c r="B258" s="91"/>
      <c r="C258" s="91"/>
      <c r="E258" s="31"/>
      <c r="F258" s="31"/>
      <c r="G258" s="34"/>
      <c r="H258" s="31"/>
      <c r="I258" s="83"/>
      <c r="J258" s="90"/>
      <c r="K258" s="90"/>
      <c r="L258" s="90"/>
      <c r="M258" s="34"/>
      <c r="N258" s="14"/>
      <c r="O258" s="14"/>
      <c r="P258" s="15"/>
      <c r="Q258" s="15"/>
      <c r="R258" s="16"/>
      <c r="S258" s="16"/>
    </row>
    <row r="259" ht="46.5" customHeight="1">
      <c r="A259" s="75"/>
      <c r="B259" s="75"/>
      <c r="C259" s="75"/>
      <c r="D259" s="75"/>
      <c r="E259" s="75"/>
      <c r="F259" s="75"/>
      <c r="G259" s="75"/>
      <c r="H259" s="75"/>
      <c r="I259" s="76"/>
      <c r="J259" s="77" t="s">
        <v>2</v>
      </c>
      <c r="M259" s="76"/>
      <c r="N259" s="39"/>
      <c r="O259" s="38"/>
      <c r="P259" s="45"/>
      <c r="Q259" s="46"/>
      <c r="R259" s="48"/>
      <c r="S259" s="48"/>
    </row>
    <row r="260" ht="46.5" customHeight="1">
      <c r="A260" s="78" t="s">
        <v>3</v>
      </c>
      <c r="B260" s="78" t="s">
        <v>4</v>
      </c>
      <c r="C260" s="78" t="s">
        <v>5</v>
      </c>
      <c r="E260" s="76"/>
      <c r="F260" s="76"/>
      <c r="G260" s="79" t="s">
        <v>6</v>
      </c>
      <c r="H260" s="80" t="s">
        <v>150</v>
      </c>
      <c r="I260" s="12"/>
      <c r="J260" s="81">
        <v>1.0</v>
      </c>
      <c r="K260" s="81">
        <v>2.0</v>
      </c>
      <c r="L260" s="81">
        <v>3.0</v>
      </c>
      <c r="M260" s="79" t="s">
        <v>2</v>
      </c>
      <c r="N260" s="39"/>
      <c r="O260" s="38"/>
      <c r="P260" s="45"/>
      <c r="Q260" s="46"/>
      <c r="R260" s="48"/>
      <c r="S260" s="48"/>
    </row>
    <row r="261" ht="46.5" customHeight="1">
      <c r="A261" s="17">
        <v>1.0</v>
      </c>
      <c r="B261" s="83" t="s">
        <v>104</v>
      </c>
      <c r="C261" s="84" t="s">
        <v>105</v>
      </c>
      <c r="D261" s="12"/>
      <c r="E261" s="53" t="s">
        <v>106</v>
      </c>
      <c r="F261" s="54">
        <v>0.7638888888888888</v>
      </c>
      <c r="G261" s="55"/>
      <c r="H261" s="56"/>
      <c r="I261" s="94"/>
      <c r="J261" s="95"/>
      <c r="K261" s="95"/>
      <c r="L261" s="95"/>
      <c r="M261" s="55"/>
      <c r="N261" s="39"/>
      <c r="O261" s="38"/>
      <c r="P261" s="45"/>
      <c r="Q261" s="46"/>
      <c r="R261" s="48"/>
      <c r="S261" s="48"/>
    </row>
    <row r="262" ht="46.5" customHeight="1">
      <c r="A262" s="17">
        <v>2.0</v>
      </c>
      <c r="B262" s="83" t="s">
        <v>109</v>
      </c>
      <c r="C262" s="84" t="s">
        <v>110</v>
      </c>
      <c r="D262" s="12"/>
      <c r="E262" s="31"/>
      <c r="F262" s="31"/>
      <c r="G262" s="55"/>
      <c r="H262" s="31"/>
      <c r="I262" s="94"/>
      <c r="J262" s="95"/>
      <c r="K262" s="95"/>
      <c r="L262" s="95"/>
      <c r="M262" s="55"/>
      <c r="N262" s="39"/>
      <c r="O262" s="38"/>
      <c r="P262" s="45"/>
      <c r="Q262" s="46"/>
      <c r="R262" s="48"/>
      <c r="S262" s="48"/>
    </row>
    <row r="263" ht="46.5" customHeight="1">
      <c r="A263" s="17">
        <v>3.0</v>
      </c>
      <c r="B263" s="83" t="s">
        <v>108</v>
      </c>
      <c r="C263" s="84" t="s">
        <v>112</v>
      </c>
      <c r="D263" s="12"/>
      <c r="E263" s="32" t="s">
        <v>113</v>
      </c>
      <c r="F263" s="33">
        <v>0.7638888888888888</v>
      </c>
      <c r="G263" s="34"/>
      <c r="H263" s="35"/>
      <c r="I263" s="83"/>
      <c r="J263" s="90"/>
      <c r="K263" s="90"/>
      <c r="L263" s="90"/>
      <c r="M263" s="34"/>
      <c r="N263" s="39"/>
      <c r="O263" s="38"/>
      <c r="P263" s="45"/>
      <c r="Q263" s="46"/>
      <c r="R263" s="48"/>
      <c r="S263" s="48"/>
    </row>
    <row r="264" ht="46.5" customHeight="1">
      <c r="A264" s="17">
        <v>4.0</v>
      </c>
      <c r="B264" s="83" t="s">
        <v>114</v>
      </c>
      <c r="C264" s="84" t="s">
        <v>116</v>
      </c>
      <c r="D264" s="12"/>
      <c r="E264" s="31"/>
      <c r="F264" s="31"/>
      <c r="G264" s="34"/>
      <c r="H264" s="31"/>
      <c r="I264" s="83"/>
      <c r="J264" s="90"/>
      <c r="K264" s="90"/>
      <c r="L264" s="90"/>
      <c r="M264" s="34"/>
      <c r="N264" s="39"/>
      <c r="O264" s="38"/>
      <c r="P264" s="45"/>
      <c r="Q264" s="46"/>
      <c r="R264" s="48"/>
      <c r="S264" s="48"/>
    </row>
    <row r="265" ht="46.5" customHeight="1">
      <c r="A265" s="17">
        <v>5.0</v>
      </c>
      <c r="B265" s="83" t="s">
        <v>118</v>
      </c>
      <c r="C265" s="84" t="s">
        <v>119</v>
      </c>
      <c r="D265" s="12"/>
      <c r="E265" s="53" t="s">
        <v>106</v>
      </c>
      <c r="F265" s="54">
        <v>0.7986111111111112</v>
      </c>
      <c r="G265" s="55"/>
      <c r="H265" s="56"/>
      <c r="I265" s="94"/>
      <c r="J265" s="95"/>
      <c r="K265" s="95"/>
      <c r="L265" s="95"/>
      <c r="M265" s="55"/>
      <c r="N265" s="39"/>
      <c r="O265" s="38"/>
      <c r="P265" s="45"/>
      <c r="Q265" s="46"/>
      <c r="R265" s="48"/>
      <c r="S265" s="48"/>
    </row>
    <row r="266" ht="46.5" customHeight="1">
      <c r="A266" s="17">
        <v>6.0</v>
      </c>
      <c r="B266" s="83" t="s">
        <v>117</v>
      </c>
      <c r="C266" s="84" t="s">
        <v>122</v>
      </c>
      <c r="D266" s="12"/>
      <c r="E266" s="31"/>
      <c r="F266" s="31"/>
      <c r="G266" s="55"/>
      <c r="H266" s="31"/>
      <c r="I266" s="94"/>
      <c r="J266" s="95"/>
      <c r="K266" s="95"/>
      <c r="L266" s="95"/>
      <c r="M266" s="55"/>
      <c r="N266" s="39"/>
      <c r="O266" s="38"/>
      <c r="P266" s="45"/>
      <c r="Q266" s="46"/>
      <c r="R266" s="48"/>
      <c r="S266" s="48"/>
    </row>
    <row r="267" ht="46.5" customHeight="1">
      <c r="A267" s="17">
        <v>7.0</v>
      </c>
      <c r="B267" s="83" t="s">
        <v>115</v>
      </c>
      <c r="C267" s="84" t="s">
        <v>124</v>
      </c>
      <c r="D267" s="12"/>
      <c r="E267" s="32" t="s">
        <v>113</v>
      </c>
      <c r="F267" s="33">
        <v>0.7986111111111112</v>
      </c>
      <c r="G267" s="34"/>
      <c r="H267" s="35"/>
      <c r="I267" s="83"/>
      <c r="J267" s="90"/>
      <c r="K267" s="90"/>
      <c r="L267" s="90"/>
      <c r="M267" s="34"/>
      <c r="N267" s="39"/>
      <c r="O267" s="38"/>
      <c r="P267" s="45"/>
      <c r="Q267" s="46"/>
      <c r="R267" s="48"/>
      <c r="S267" s="48"/>
    </row>
    <row r="268" ht="46.5" customHeight="1">
      <c r="A268" s="17">
        <v>8.0</v>
      </c>
      <c r="B268" s="83" t="s">
        <v>123</v>
      </c>
      <c r="C268" s="84" t="s">
        <v>126</v>
      </c>
      <c r="D268" s="12"/>
      <c r="E268" s="31"/>
      <c r="F268" s="31"/>
      <c r="G268" s="34"/>
      <c r="H268" s="31"/>
      <c r="I268" s="83"/>
      <c r="J268" s="90"/>
      <c r="K268" s="90"/>
      <c r="L268" s="90"/>
      <c r="M268" s="34"/>
      <c r="N268" s="39"/>
      <c r="O268" s="38"/>
      <c r="P268" s="45"/>
      <c r="Q268" s="46"/>
      <c r="R268" s="48"/>
      <c r="S268" s="48"/>
    </row>
    <row r="269" ht="46.5" customHeight="1">
      <c r="A269" s="17">
        <v>9.0</v>
      </c>
      <c r="B269" s="83" t="s">
        <v>127</v>
      </c>
      <c r="C269" s="84" t="s">
        <v>128</v>
      </c>
      <c r="D269" s="12"/>
      <c r="E269" s="53" t="s">
        <v>106</v>
      </c>
      <c r="F269" s="54">
        <v>0.8333333333333334</v>
      </c>
      <c r="G269" s="55"/>
      <c r="H269" s="56"/>
      <c r="I269" s="94"/>
      <c r="J269" s="95"/>
      <c r="K269" s="95"/>
      <c r="L269" s="95"/>
      <c r="M269" s="55"/>
      <c r="N269" s="39"/>
      <c r="O269" s="38"/>
      <c r="P269" s="45"/>
      <c r="Q269" s="46"/>
      <c r="R269" s="48"/>
      <c r="S269" s="48"/>
    </row>
    <row r="270" ht="46.5" customHeight="1">
      <c r="A270" s="17">
        <v>10.0</v>
      </c>
      <c r="B270" s="83" t="s">
        <v>111</v>
      </c>
      <c r="C270" s="84" t="s">
        <v>129</v>
      </c>
      <c r="D270" s="12"/>
      <c r="E270" s="31"/>
      <c r="F270" s="31"/>
      <c r="G270" s="55"/>
      <c r="H270" s="31"/>
      <c r="I270" s="94"/>
      <c r="J270" s="95"/>
      <c r="K270" s="95"/>
      <c r="L270" s="95"/>
      <c r="M270" s="55"/>
      <c r="N270" s="39"/>
      <c r="O270" s="38"/>
      <c r="P270" s="45"/>
      <c r="Q270" s="46"/>
      <c r="R270" s="48"/>
      <c r="S270" s="48"/>
    </row>
    <row r="271" ht="46.5" customHeight="1">
      <c r="A271" s="17">
        <v>11.0</v>
      </c>
      <c r="B271" s="83" t="s">
        <v>121</v>
      </c>
      <c r="C271" s="84" t="s">
        <v>130</v>
      </c>
      <c r="D271" s="12"/>
      <c r="E271" s="32" t="s">
        <v>113</v>
      </c>
      <c r="F271" s="33">
        <v>0.8333333333333334</v>
      </c>
      <c r="G271" s="34"/>
      <c r="H271" s="35"/>
      <c r="I271" s="83"/>
      <c r="J271" s="90"/>
      <c r="K271" s="90"/>
      <c r="L271" s="90"/>
      <c r="M271" s="34"/>
      <c r="N271" s="39"/>
      <c r="O271" s="38"/>
      <c r="P271" s="45"/>
      <c r="Q271" s="46"/>
      <c r="R271" s="48"/>
      <c r="S271" s="48"/>
    </row>
    <row r="272" ht="46.5" customHeight="1">
      <c r="A272" s="37"/>
      <c r="B272" s="91"/>
      <c r="C272" s="91"/>
      <c r="E272" s="31"/>
      <c r="F272" s="31"/>
      <c r="G272" s="34"/>
      <c r="H272" s="31"/>
      <c r="I272" s="83"/>
      <c r="J272" s="90"/>
      <c r="K272" s="90"/>
      <c r="L272" s="90"/>
      <c r="M272" s="34"/>
      <c r="N272" s="39"/>
      <c r="O272" s="38"/>
      <c r="P272" s="45"/>
      <c r="Q272" s="46"/>
      <c r="R272" s="48"/>
      <c r="S272" s="48"/>
    </row>
    <row r="273" ht="46.5" customHeight="1">
      <c r="A273" s="37"/>
      <c r="B273" s="91"/>
      <c r="C273" s="91"/>
      <c r="E273" s="53" t="s">
        <v>106</v>
      </c>
      <c r="F273" s="54">
        <v>0.8680555555555556</v>
      </c>
      <c r="G273" s="55"/>
      <c r="H273" s="56"/>
      <c r="I273" s="94"/>
      <c r="J273" s="95"/>
      <c r="K273" s="95"/>
      <c r="L273" s="95"/>
      <c r="M273" s="55"/>
      <c r="N273" s="39"/>
      <c r="O273" s="38"/>
      <c r="P273" s="45"/>
      <c r="Q273" s="46"/>
      <c r="R273" s="48"/>
      <c r="S273" s="48"/>
    </row>
    <row r="274" ht="46.5" customHeight="1">
      <c r="A274" s="37"/>
      <c r="B274" s="91"/>
      <c r="C274" s="91"/>
      <c r="E274" s="31"/>
      <c r="F274" s="31"/>
      <c r="G274" s="55"/>
      <c r="H274" s="31"/>
      <c r="I274" s="94"/>
      <c r="J274" s="95"/>
      <c r="K274" s="95"/>
      <c r="L274" s="95"/>
      <c r="M274" s="55"/>
      <c r="N274" s="39"/>
      <c r="O274" s="38"/>
      <c r="P274" s="45"/>
      <c r="Q274" s="46"/>
      <c r="R274" s="48"/>
      <c r="S274" s="48"/>
    </row>
    <row r="275" ht="46.5" customHeight="1">
      <c r="A275" s="37"/>
      <c r="B275" s="91"/>
      <c r="C275" s="91"/>
      <c r="E275" s="32" t="s">
        <v>113</v>
      </c>
      <c r="F275" s="33">
        <v>0.8680555555555556</v>
      </c>
      <c r="G275" s="34"/>
      <c r="H275" s="35"/>
      <c r="I275" s="83"/>
      <c r="J275" s="90"/>
      <c r="K275" s="90"/>
      <c r="L275" s="90"/>
      <c r="M275" s="34"/>
    </row>
    <row r="276" ht="46.5" customHeight="1">
      <c r="A276" s="37"/>
      <c r="B276" s="91"/>
      <c r="C276" s="91"/>
      <c r="E276" s="31"/>
      <c r="F276" s="31"/>
      <c r="G276" s="34"/>
      <c r="H276" s="31"/>
      <c r="I276" s="83"/>
      <c r="J276" s="90"/>
      <c r="K276" s="90"/>
      <c r="L276" s="90"/>
      <c r="M276" s="34"/>
    </row>
    <row r="277" ht="46.5" customHeight="1">
      <c r="A277" s="75"/>
      <c r="B277" s="75"/>
      <c r="C277" s="75"/>
      <c r="D277" s="75"/>
      <c r="E277" s="75"/>
      <c r="F277" s="75"/>
      <c r="G277" s="75"/>
      <c r="H277" s="75"/>
      <c r="I277" s="76"/>
      <c r="J277" s="77" t="s">
        <v>2</v>
      </c>
      <c r="M277" s="76"/>
      <c r="N277" s="14"/>
      <c r="O277" s="14"/>
      <c r="P277" s="15"/>
      <c r="Q277" s="15"/>
      <c r="R277" s="16"/>
      <c r="S277" s="16"/>
      <c r="Z277" s="1" t="s">
        <v>151</v>
      </c>
    </row>
    <row r="278" ht="46.5" customHeight="1">
      <c r="A278" s="78" t="s">
        <v>3</v>
      </c>
      <c r="B278" s="78" t="s">
        <v>4</v>
      </c>
      <c r="C278" s="78" t="s">
        <v>5</v>
      </c>
      <c r="E278" s="76"/>
      <c r="F278" s="76"/>
      <c r="G278" s="79" t="s">
        <v>6</v>
      </c>
      <c r="H278" s="80" t="s">
        <v>150</v>
      </c>
      <c r="I278" s="12"/>
      <c r="J278" s="81">
        <v>1.0</v>
      </c>
      <c r="K278" s="81">
        <v>2.0</v>
      </c>
      <c r="L278" s="81">
        <v>3.0</v>
      </c>
      <c r="M278" s="79" t="s">
        <v>2</v>
      </c>
      <c r="N278" s="39"/>
      <c r="O278" s="38"/>
      <c r="P278" s="45"/>
      <c r="Q278" s="46"/>
      <c r="R278" s="48"/>
      <c r="S278" s="48"/>
      <c r="Z278" s="96" t="s">
        <v>152</v>
      </c>
    </row>
    <row r="279" ht="46.5" customHeight="1">
      <c r="A279" s="17">
        <v>1.0</v>
      </c>
      <c r="B279" s="83" t="s">
        <v>104</v>
      </c>
      <c r="C279" s="84" t="s">
        <v>105</v>
      </c>
      <c r="D279" s="12"/>
      <c r="E279" s="53" t="s">
        <v>106</v>
      </c>
      <c r="F279" s="54">
        <v>0.7638888888888888</v>
      </c>
      <c r="G279" s="55"/>
      <c r="H279" s="56"/>
      <c r="I279" s="94"/>
      <c r="J279" s="95"/>
      <c r="K279" s="95"/>
      <c r="L279" s="95"/>
      <c r="M279" s="55"/>
      <c r="N279" s="39"/>
      <c r="O279" s="38"/>
      <c r="P279" s="45"/>
      <c r="Q279" s="46"/>
      <c r="R279" s="48"/>
      <c r="S279" s="48"/>
    </row>
    <row r="280" ht="46.5" customHeight="1">
      <c r="A280" s="17">
        <v>2.0</v>
      </c>
      <c r="B280" s="83" t="s">
        <v>109</v>
      </c>
      <c r="C280" s="84" t="s">
        <v>110</v>
      </c>
      <c r="D280" s="12"/>
      <c r="E280" s="31"/>
      <c r="F280" s="31"/>
      <c r="G280" s="55"/>
      <c r="H280" s="31"/>
      <c r="I280" s="94"/>
      <c r="J280" s="95"/>
      <c r="K280" s="95"/>
      <c r="L280" s="95"/>
      <c r="M280" s="55"/>
      <c r="N280" s="39"/>
      <c r="O280" s="38"/>
      <c r="P280" s="45"/>
      <c r="Q280" s="46"/>
      <c r="R280" s="48"/>
      <c r="S280" s="48"/>
    </row>
    <row r="281" ht="46.5" customHeight="1">
      <c r="A281" s="17">
        <v>3.0</v>
      </c>
      <c r="B281" s="83" t="s">
        <v>108</v>
      </c>
      <c r="C281" s="84" t="s">
        <v>112</v>
      </c>
      <c r="D281" s="12"/>
      <c r="E281" s="32" t="s">
        <v>113</v>
      </c>
      <c r="F281" s="33">
        <v>0.7638888888888888</v>
      </c>
      <c r="G281" s="34"/>
      <c r="H281" s="35"/>
      <c r="I281" s="83"/>
      <c r="J281" s="90"/>
      <c r="K281" s="90"/>
      <c r="L281" s="90"/>
      <c r="M281" s="34"/>
      <c r="N281" s="39"/>
      <c r="O281" s="38"/>
      <c r="P281" s="45"/>
      <c r="Q281" s="46"/>
      <c r="R281" s="48"/>
      <c r="S281" s="48"/>
    </row>
    <row r="282" ht="46.5" customHeight="1">
      <c r="A282" s="17">
        <v>4.0</v>
      </c>
      <c r="B282" s="83" t="s">
        <v>114</v>
      </c>
      <c r="C282" s="84" t="s">
        <v>116</v>
      </c>
      <c r="D282" s="12"/>
      <c r="E282" s="31"/>
      <c r="F282" s="31"/>
      <c r="G282" s="34"/>
      <c r="H282" s="31"/>
      <c r="I282" s="83"/>
      <c r="J282" s="90"/>
      <c r="K282" s="90"/>
      <c r="L282" s="90"/>
      <c r="M282" s="34"/>
      <c r="N282" s="39"/>
      <c r="O282" s="38"/>
      <c r="P282" s="45"/>
      <c r="Q282" s="46"/>
      <c r="R282" s="48"/>
      <c r="S282" s="48"/>
    </row>
    <row r="283" ht="46.5" customHeight="1">
      <c r="A283" s="17">
        <v>5.0</v>
      </c>
      <c r="B283" s="83" t="s">
        <v>118</v>
      </c>
      <c r="C283" s="84" t="s">
        <v>119</v>
      </c>
      <c r="D283" s="12"/>
      <c r="E283" s="53" t="s">
        <v>106</v>
      </c>
      <c r="F283" s="54">
        <v>0.7986111111111112</v>
      </c>
      <c r="G283" s="55"/>
      <c r="H283" s="56"/>
      <c r="I283" s="94"/>
      <c r="J283" s="95"/>
      <c r="K283" s="95"/>
      <c r="L283" s="95"/>
      <c r="M283" s="55"/>
      <c r="N283" s="39"/>
      <c r="O283" s="38"/>
      <c r="P283" s="45"/>
      <c r="Q283" s="46"/>
      <c r="R283" s="48"/>
      <c r="S283" s="48"/>
    </row>
    <row r="284" ht="46.5" customHeight="1">
      <c r="A284" s="17">
        <v>6.0</v>
      </c>
      <c r="B284" s="83" t="s">
        <v>117</v>
      </c>
      <c r="C284" s="84" t="s">
        <v>122</v>
      </c>
      <c r="D284" s="12"/>
      <c r="E284" s="31"/>
      <c r="F284" s="31"/>
      <c r="G284" s="55"/>
      <c r="H284" s="31"/>
      <c r="I284" s="94"/>
      <c r="J284" s="95"/>
      <c r="K284" s="95"/>
      <c r="L284" s="95"/>
      <c r="M284" s="55"/>
      <c r="N284" s="39"/>
      <c r="O284" s="38"/>
      <c r="P284" s="45"/>
      <c r="Q284" s="46"/>
      <c r="R284" s="48"/>
      <c r="S284" s="48"/>
    </row>
    <row r="285" ht="46.5" customHeight="1">
      <c r="A285" s="17">
        <v>7.0</v>
      </c>
      <c r="B285" s="83" t="s">
        <v>115</v>
      </c>
      <c r="C285" s="84" t="s">
        <v>124</v>
      </c>
      <c r="D285" s="12"/>
      <c r="E285" s="32" t="s">
        <v>113</v>
      </c>
      <c r="F285" s="33">
        <v>0.7986111111111112</v>
      </c>
      <c r="G285" s="34"/>
      <c r="H285" s="35"/>
      <c r="I285" s="83"/>
      <c r="J285" s="90"/>
      <c r="K285" s="90"/>
      <c r="L285" s="90"/>
      <c r="M285" s="34"/>
      <c r="N285" s="39"/>
      <c r="O285" s="38"/>
      <c r="P285" s="45"/>
      <c r="Q285" s="46"/>
      <c r="R285" s="48"/>
      <c r="S285" s="48"/>
    </row>
    <row r="286" ht="46.5" customHeight="1">
      <c r="A286" s="17">
        <v>8.0</v>
      </c>
      <c r="B286" s="83" t="s">
        <v>123</v>
      </c>
      <c r="C286" s="84" t="s">
        <v>126</v>
      </c>
      <c r="D286" s="12"/>
      <c r="E286" s="31"/>
      <c r="F286" s="31"/>
      <c r="G286" s="34"/>
      <c r="H286" s="31"/>
      <c r="I286" s="83"/>
      <c r="J286" s="90"/>
      <c r="K286" s="90"/>
      <c r="L286" s="90"/>
      <c r="M286" s="34"/>
      <c r="N286" s="39"/>
      <c r="O286" s="38"/>
      <c r="P286" s="45"/>
      <c r="Q286" s="46"/>
      <c r="R286" s="48"/>
      <c r="S286" s="48"/>
    </row>
    <row r="287" ht="46.5" customHeight="1">
      <c r="A287" s="17">
        <v>9.0</v>
      </c>
      <c r="B287" s="83" t="s">
        <v>127</v>
      </c>
      <c r="C287" s="84" t="s">
        <v>128</v>
      </c>
      <c r="D287" s="12"/>
      <c r="E287" s="53" t="s">
        <v>106</v>
      </c>
      <c r="F287" s="54">
        <v>0.8333333333333334</v>
      </c>
      <c r="G287" s="55"/>
      <c r="H287" s="56"/>
      <c r="I287" s="94"/>
      <c r="J287" s="95"/>
      <c r="K287" s="95"/>
      <c r="L287" s="95"/>
      <c r="M287" s="55"/>
      <c r="N287" s="39"/>
      <c r="O287" s="38"/>
      <c r="P287" s="45"/>
      <c r="Q287" s="46"/>
      <c r="R287" s="48"/>
      <c r="S287" s="48"/>
    </row>
    <row r="288" ht="46.5" customHeight="1">
      <c r="A288" s="17">
        <v>10.0</v>
      </c>
      <c r="B288" s="83" t="s">
        <v>111</v>
      </c>
      <c r="C288" s="84" t="s">
        <v>129</v>
      </c>
      <c r="D288" s="12"/>
      <c r="E288" s="31"/>
      <c r="F288" s="31"/>
      <c r="G288" s="55"/>
      <c r="H288" s="31"/>
      <c r="I288" s="94"/>
      <c r="J288" s="95"/>
      <c r="K288" s="95"/>
      <c r="L288" s="95"/>
      <c r="M288" s="55"/>
      <c r="N288" s="39"/>
      <c r="O288" s="38"/>
      <c r="P288" s="45"/>
      <c r="Q288" s="46"/>
      <c r="R288" s="48"/>
      <c r="S288" s="48"/>
    </row>
    <row r="289" ht="46.5" customHeight="1">
      <c r="A289" s="17">
        <v>11.0</v>
      </c>
      <c r="B289" s="83" t="s">
        <v>121</v>
      </c>
      <c r="C289" s="84" t="s">
        <v>130</v>
      </c>
      <c r="D289" s="12"/>
      <c r="E289" s="32" t="s">
        <v>113</v>
      </c>
      <c r="F289" s="33">
        <v>0.8333333333333334</v>
      </c>
      <c r="G289" s="34"/>
      <c r="H289" s="35"/>
      <c r="I289" s="83"/>
      <c r="J289" s="90"/>
      <c r="K289" s="90"/>
      <c r="L289" s="90"/>
      <c r="M289" s="34"/>
      <c r="N289" s="39"/>
      <c r="O289" s="38"/>
      <c r="P289" s="45"/>
      <c r="Q289" s="46"/>
      <c r="R289" s="48"/>
      <c r="S289" s="48"/>
    </row>
    <row r="290" ht="46.5" customHeight="1">
      <c r="A290" s="37"/>
      <c r="B290" s="91"/>
      <c r="C290" s="91"/>
      <c r="E290" s="31"/>
      <c r="F290" s="31"/>
      <c r="G290" s="34"/>
      <c r="H290" s="31"/>
      <c r="I290" s="83"/>
      <c r="J290" s="90"/>
      <c r="K290" s="90"/>
      <c r="L290" s="90"/>
      <c r="M290" s="34"/>
      <c r="N290" s="39"/>
      <c r="O290" s="38"/>
      <c r="P290" s="45"/>
      <c r="Q290" s="46"/>
      <c r="R290" s="48"/>
      <c r="S290" s="48"/>
    </row>
    <row r="291" ht="46.5" customHeight="1">
      <c r="A291" s="37"/>
      <c r="B291" s="91"/>
      <c r="C291" s="91"/>
      <c r="E291" s="53" t="s">
        <v>106</v>
      </c>
      <c r="F291" s="54">
        <v>0.8680555555555556</v>
      </c>
      <c r="G291" s="55"/>
      <c r="H291" s="56"/>
      <c r="I291" s="94"/>
      <c r="J291" s="95"/>
      <c r="K291" s="95"/>
      <c r="L291" s="95"/>
      <c r="M291" s="55"/>
      <c r="N291" s="39"/>
      <c r="O291" s="38"/>
      <c r="P291" s="45"/>
      <c r="Q291" s="46"/>
      <c r="R291" s="48"/>
      <c r="S291" s="48"/>
    </row>
    <row r="292" ht="46.5" customHeight="1">
      <c r="A292" s="37"/>
      <c r="B292" s="91"/>
      <c r="C292" s="91"/>
      <c r="E292" s="31"/>
      <c r="F292" s="31"/>
      <c r="G292" s="55"/>
      <c r="H292" s="31"/>
      <c r="I292" s="94"/>
      <c r="J292" s="95"/>
      <c r="K292" s="95"/>
      <c r="L292" s="95"/>
      <c r="M292" s="55"/>
      <c r="N292" s="39"/>
      <c r="O292" s="38"/>
      <c r="P292" s="45"/>
      <c r="Q292" s="46"/>
      <c r="R292" s="48"/>
      <c r="S292" s="48"/>
    </row>
    <row r="293" ht="46.5" customHeight="1">
      <c r="A293" s="37"/>
      <c r="B293" s="91"/>
      <c r="C293" s="91"/>
      <c r="E293" s="32" t="s">
        <v>113</v>
      </c>
      <c r="F293" s="33">
        <v>0.8680555555555556</v>
      </c>
      <c r="G293" s="34"/>
      <c r="H293" s="35"/>
      <c r="I293" s="83"/>
      <c r="J293" s="90"/>
      <c r="K293" s="90"/>
      <c r="L293" s="90"/>
      <c r="M293" s="34"/>
      <c r="N293" s="39"/>
      <c r="O293" s="38"/>
      <c r="P293" s="45"/>
      <c r="Q293" s="46"/>
      <c r="R293" s="48"/>
      <c r="S293" s="48"/>
    </row>
    <row r="294" ht="46.5" customHeight="1">
      <c r="A294" s="37"/>
      <c r="B294" s="91"/>
      <c r="C294" s="91"/>
      <c r="E294" s="31"/>
      <c r="F294" s="31"/>
      <c r="G294" s="34"/>
      <c r="H294" s="31"/>
      <c r="I294" s="83"/>
      <c r="J294" s="90"/>
      <c r="K294" s="90"/>
      <c r="L294" s="90"/>
      <c r="M294" s="34"/>
    </row>
    <row r="295" ht="46.5" customHeight="1">
      <c r="A295" s="75"/>
      <c r="B295" s="75"/>
      <c r="C295" s="75"/>
      <c r="D295" s="75"/>
      <c r="E295" s="75"/>
      <c r="F295" s="75"/>
      <c r="G295" s="75"/>
      <c r="H295" s="75"/>
      <c r="I295" s="76"/>
      <c r="J295" s="77" t="s">
        <v>2</v>
      </c>
      <c r="M295" s="76"/>
    </row>
    <row r="296" ht="46.5" customHeight="1">
      <c r="A296" s="78" t="s">
        <v>3</v>
      </c>
      <c r="B296" s="78" t="s">
        <v>4</v>
      </c>
      <c r="C296" s="78" t="s">
        <v>5</v>
      </c>
      <c r="E296" s="76"/>
      <c r="F296" s="76"/>
      <c r="G296" s="79" t="s">
        <v>6</v>
      </c>
      <c r="H296" s="80" t="s">
        <v>150</v>
      </c>
      <c r="I296" s="12"/>
      <c r="J296" s="81">
        <v>1.0</v>
      </c>
      <c r="K296" s="81">
        <v>2.0</v>
      </c>
      <c r="L296" s="81">
        <v>3.0</v>
      </c>
      <c r="M296" s="79" t="s">
        <v>2</v>
      </c>
      <c r="N296" s="14"/>
      <c r="O296" s="14"/>
      <c r="P296" s="15"/>
      <c r="Q296" s="15"/>
      <c r="R296" s="16"/>
      <c r="S296" s="16"/>
    </row>
    <row r="297" ht="46.5" customHeight="1">
      <c r="A297" s="17">
        <v>1.0</v>
      </c>
      <c r="B297" s="83" t="s">
        <v>104</v>
      </c>
      <c r="C297" s="84" t="s">
        <v>105</v>
      </c>
      <c r="D297" s="12"/>
      <c r="E297" s="53" t="s">
        <v>106</v>
      </c>
      <c r="F297" s="54">
        <v>0.7638888888888888</v>
      </c>
      <c r="G297" s="55"/>
      <c r="H297" s="56"/>
      <c r="I297" s="94"/>
      <c r="J297" s="95"/>
      <c r="K297" s="95"/>
      <c r="L297" s="95"/>
      <c r="M297" s="55"/>
      <c r="N297" s="39"/>
      <c r="O297" s="38"/>
      <c r="P297" s="45"/>
      <c r="Q297" s="46"/>
      <c r="R297" s="48"/>
      <c r="S297" s="48"/>
    </row>
    <row r="298" ht="46.5" customHeight="1">
      <c r="A298" s="17">
        <v>2.0</v>
      </c>
      <c r="B298" s="83" t="s">
        <v>109</v>
      </c>
      <c r="C298" s="84" t="s">
        <v>110</v>
      </c>
      <c r="D298" s="12"/>
      <c r="E298" s="31"/>
      <c r="F298" s="31"/>
      <c r="G298" s="55"/>
      <c r="H298" s="31"/>
      <c r="I298" s="94"/>
      <c r="J298" s="95"/>
      <c r="K298" s="95"/>
      <c r="L298" s="95"/>
      <c r="M298" s="55"/>
      <c r="N298" s="39"/>
      <c r="O298" s="38"/>
      <c r="P298" s="45"/>
      <c r="Q298" s="46"/>
      <c r="R298" s="48"/>
      <c r="S298" s="48"/>
    </row>
    <row r="299" ht="46.5" customHeight="1">
      <c r="A299" s="17">
        <v>3.0</v>
      </c>
      <c r="B299" s="83" t="s">
        <v>108</v>
      </c>
      <c r="C299" s="84" t="s">
        <v>112</v>
      </c>
      <c r="D299" s="12"/>
      <c r="E299" s="32" t="s">
        <v>113</v>
      </c>
      <c r="F299" s="33">
        <v>0.7638888888888888</v>
      </c>
      <c r="G299" s="34"/>
      <c r="H299" s="35"/>
      <c r="I299" s="83"/>
      <c r="J299" s="90"/>
      <c r="K299" s="90"/>
      <c r="L299" s="90"/>
      <c r="M299" s="34"/>
      <c r="N299" s="39"/>
      <c r="O299" s="38"/>
      <c r="P299" s="45"/>
      <c r="Q299" s="46"/>
      <c r="R299" s="48"/>
      <c r="S299" s="48"/>
    </row>
    <row r="300" ht="46.5" customHeight="1">
      <c r="A300" s="17">
        <v>4.0</v>
      </c>
      <c r="B300" s="83" t="s">
        <v>114</v>
      </c>
      <c r="C300" s="84" t="s">
        <v>116</v>
      </c>
      <c r="D300" s="12"/>
      <c r="E300" s="31"/>
      <c r="F300" s="31"/>
      <c r="G300" s="34"/>
      <c r="H300" s="31"/>
      <c r="I300" s="83"/>
      <c r="J300" s="90"/>
      <c r="K300" s="90"/>
      <c r="L300" s="90"/>
      <c r="M300" s="34"/>
      <c r="N300" s="39"/>
      <c r="O300" s="38"/>
      <c r="P300" s="45"/>
      <c r="Q300" s="46"/>
      <c r="R300" s="48"/>
      <c r="S300" s="48"/>
    </row>
    <row r="301" ht="46.5" customHeight="1">
      <c r="A301" s="17">
        <v>5.0</v>
      </c>
      <c r="B301" s="83" t="s">
        <v>118</v>
      </c>
      <c r="C301" s="84" t="s">
        <v>119</v>
      </c>
      <c r="D301" s="12"/>
      <c r="E301" s="53" t="s">
        <v>106</v>
      </c>
      <c r="F301" s="54">
        <v>0.7986111111111112</v>
      </c>
      <c r="G301" s="55"/>
      <c r="H301" s="56"/>
      <c r="I301" s="94"/>
      <c r="J301" s="95"/>
      <c r="K301" s="95"/>
      <c r="L301" s="95"/>
      <c r="M301" s="55"/>
      <c r="N301" s="39"/>
      <c r="O301" s="38"/>
      <c r="P301" s="45"/>
      <c r="Q301" s="46"/>
      <c r="R301" s="48"/>
      <c r="S301" s="48"/>
    </row>
    <row r="302" ht="46.5" customHeight="1">
      <c r="A302" s="17">
        <v>6.0</v>
      </c>
      <c r="B302" s="83" t="s">
        <v>117</v>
      </c>
      <c r="C302" s="84" t="s">
        <v>122</v>
      </c>
      <c r="D302" s="12"/>
      <c r="E302" s="31"/>
      <c r="F302" s="31"/>
      <c r="G302" s="55"/>
      <c r="H302" s="31"/>
      <c r="I302" s="94"/>
      <c r="J302" s="95"/>
      <c r="K302" s="95"/>
      <c r="L302" s="95"/>
      <c r="M302" s="55"/>
      <c r="N302" s="39"/>
      <c r="O302" s="38"/>
      <c r="P302" s="45"/>
      <c r="Q302" s="46"/>
      <c r="R302" s="48"/>
      <c r="S302" s="48"/>
    </row>
    <row r="303" ht="46.5" customHeight="1">
      <c r="A303" s="17">
        <v>7.0</v>
      </c>
      <c r="B303" s="83" t="s">
        <v>115</v>
      </c>
      <c r="C303" s="84" t="s">
        <v>124</v>
      </c>
      <c r="D303" s="12"/>
      <c r="E303" s="32" t="s">
        <v>113</v>
      </c>
      <c r="F303" s="33">
        <v>0.7986111111111112</v>
      </c>
      <c r="G303" s="34"/>
      <c r="H303" s="35"/>
      <c r="I303" s="83"/>
      <c r="J303" s="90"/>
      <c r="K303" s="90"/>
      <c r="L303" s="90"/>
      <c r="M303" s="34"/>
      <c r="N303" s="39"/>
      <c r="O303" s="38"/>
      <c r="P303" s="45"/>
      <c r="Q303" s="46"/>
      <c r="R303" s="48"/>
      <c r="S303" s="48"/>
    </row>
    <row r="304" ht="46.5" customHeight="1">
      <c r="A304" s="17">
        <v>8.0</v>
      </c>
      <c r="B304" s="83" t="s">
        <v>123</v>
      </c>
      <c r="C304" s="84" t="s">
        <v>126</v>
      </c>
      <c r="D304" s="12"/>
      <c r="E304" s="31"/>
      <c r="F304" s="31"/>
      <c r="G304" s="34"/>
      <c r="H304" s="31"/>
      <c r="I304" s="83"/>
      <c r="J304" s="90"/>
      <c r="K304" s="90"/>
      <c r="L304" s="90"/>
      <c r="M304" s="34"/>
      <c r="N304" s="39"/>
      <c r="O304" s="38"/>
      <c r="P304" s="45"/>
      <c r="Q304" s="46"/>
      <c r="R304" s="48"/>
      <c r="S304" s="48"/>
    </row>
    <row r="305" ht="46.5" customHeight="1">
      <c r="A305" s="17">
        <v>9.0</v>
      </c>
      <c r="B305" s="83" t="s">
        <v>127</v>
      </c>
      <c r="C305" s="84" t="s">
        <v>128</v>
      </c>
      <c r="D305" s="12"/>
      <c r="E305" s="53" t="s">
        <v>106</v>
      </c>
      <c r="F305" s="54">
        <v>0.8333333333333334</v>
      </c>
      <c r="G305" s="55"/>
      <c r="H305" s="56"/>
      <c r="I305" s="94"/>
      <c r="J305" s="95"/>
      <c r="K305" s="95"/>
      <c r="L305" s="95"/>
      <c r="M305" s="55"/>
      <c r="N305" s="39"/>
      <c r="O305" s="38"/>
      <c r="P305" s="45"/>
      <c r="Q305" s="46"/>
      <c r="R305" s="48"/>
      <c r="S305" s="48"/>
    </row>
    <row r="306" ht="46.5" customHeight="1">
      <c r="A306" s="17">
        <v>10.0</v>
      </c>
      <c r="B306" s="83" t="s">
        <v>111</v>
      </c>
      <c r="C306" s="84" t="s">
        <v>129</v>
      </c>
      <c r="D306" s="12"/>
      <c r="E306" s="31"/>
      <c r="F306" s="31"/>
      <c r="G306" s="55"/>
      <c r="H306" s="31"/>
      <c r="I306" s="94"/>
      <c r="J306" s="95"/>
      <c r="K306" s="95"/>
      <c r="L306" s="95"/>
      <c r="M306" s="55"/>
      <c r="N306" s="39"/>
      <c r="O306" s="38"/>
      <c r="P306" s="45"/>
      <c r="Q306" s="46"/>
      <c r="R306" s="48"/>
      <c r="S306" s="48"/>
    </row>
    <row r="307" ht="46.5" customHeight="1">
      <c r="A307" s="17">
        <v>11.0</v>
      </c>
      <c r="B307" s="83" t="s">
        <v>121</v>
      </c>
      <c r="C307" s="84" t="s">
        <v>130</v>
      </c>
      <c r="D307" s="12"/>
      <c r="E307" s="32" t="s">
        <v>113</v>
      </c>
      <c r="F307" s="33">
        <v>0.8333333333333334</v>
      </c>
      <c r="G307" s="34"/>
      <c r="H307" s="35"/>
      <c r="I307" s="83"/>
      <c r="J307" s="90"/>
      <c r="K307" s="90"/>
      <c r="L307" s="90"/>
      <c r="M307" s="34"/>
      <c r="N307" s="39"/>
      <c r="O307" s="38"/>
      <c r="P307" s="45"/>
      <c r="Q307" s="46"/>
      <c r="R307" s="48"/>
      <c r="S307" s="48"/>
    </row>
    <row r="308" ht="46.5" customHeight="1">
      <c r="A308" s="37"/>
      <c r="B308" s="91"/>
      <c r="C308" s="91"/>
      <c r="E308" s="31"/>
      <c r="F308" s="31"/>
      <c r="G308" s="34"/>
      <c r="H308" s="31"/>
      <c r="I308" s="83"/>
      <c r="J308" s="90"/>
      <c r="K308" s="90"/>
      <c r="L308" s="90"/>
      <c r="M308" s="34"/>
      <c r="N308" s="39"/>
      <c r="O308" s="38"/>
      <c r="P308" s="45"/>
      <c r="Q308" s="46"/>
      <c r="R308" s="48"/>
      <c r="S308" s="48"/>
    </row>
    <row r="309" ht="46.5" customHeight="1">
      <c r="A309" s="37"/>
      <c r="B309" s="91"/>
      <c r="C309" s="91"/>
      <c r="E309" s="53" t="s">
        <v>106</v>
      </c>
      <c r="F309" s="54">
        <v>0.8680555555555556</v>
      </c>
      <c r="G309" s="55"/>
      <c r="H309" s="56"/>
      <c r="I309" s="94"/>
      <c r="J309" s="95"/>
      <c r="K309" s="95"/>
      <c r="L309" s="95"/>
      <c r="M309" s="55"/>
      <c r="N309" s="39"/>
      <c r="O309" s="38"/>
      <c r="P309" s="45"/>
      <c r="Q309" s="46"/>
      <c r="R309" s="48"/>
      <c r="S309" s="48"/>
    </row>
    <row r="310" ht="46.5" customHeight="1">
      <c r="A310" s="37"/>
      <c r="B310" s="91"/>
      <c r="C310" s="91"/>
      <c r="E310" s="31"/>
      <c r="F310" s="31"/>
      <c r="G310" s="55"/>
      <c r="H310" s="31"/>
      <c r="I310" s="94"/>
      <c r="J310" s="95"/>
      <c r="K310" s="95"/>
      <c r="L310" s="95"/>
      <c r="M310" s="55"/>
      <c r="N310" s="39"/>
      <c r="O310" s="38"/>
      <c r="P310" s="45"/>
      <c r="Q310" s="46"/>
      <c r="R310" s="48"/>
      <c r="S310" s="48"/>
    </row>
    <row r="311" ht="46.5" customHeight="1">
      <c r="A311" s="37"/>
      <c r="B311" s="91"/>
      <c r="C311" s="91"/>
      <c r="E311" s="32" t="s">
        <v>113</v>
      </c>
      <c r="F311" s="33">
        <v>0.8680555555555556</v>
      </c>
      <c r="G311" s="34"/>
      <c r="H311" s="35"/>
      <c r="I311" s="83"/>
      <c r="J311" s="90"/>
      <c r="K311" s="90"/>
      <c r="L311" s="90"/>
      <c r="M311" s="34"/>
      <c r="N311" s="39"/>
      <c r="O311" s="38"/>
      <c r="P311" s="45"/>
      <c r="Q311" s="46"/>
      <c r="R311" s="48"/>
      <c r="S311" s="48"/>
    </row>
    <row r="312" ht="46.5" customHeight="1">
      <c r="A312" s="37"/>
      <c r="B312" s="91"/>
      <c r="C312" s="91"/>
      <c r="E312" s="31"/>
      <c r="F312" s="31"/>
      <c r="G312" s="34"/>
      <c r="H312" s="31"/>
      <c r="I312" s="83"/>
      <c r="J312" s="90"/>
      <c r="K312" s="90"/>
      <c r="L312" s="90"/>
      <c r="M312" s="34"/>
      <c r="N312" s="39"/>
      <c r="O312" s="38"/>
      <c r="P312" s="45"/>
      <c r="Q312" s="46"/>
      <c r="R312" s="48"/>
      <c r="S312" s="48"/>
    </row>
    <row r="313" ht="46.5" customHeight="1">
      <c r="A313" s="75"/>
      <c r="B313" s="75"/>
      <c r="C313" s="75"/>
      <c r="D313" s="75"/>
      <c r="E313" s="75"/>
      <c r="F313" s="75"/>
      <c r="G313" s="75"/>
      <c r="H313" s="75"/>
      <c r="I313" s="76"/>
      <c r="J313" s="77" t="s">
        <v>2</v>
      </c>
      <c r="M313" s="76"/>
    </row>
    <row r="314" ht="46.5" customHeight="1">
      <c r="A314" s="78" t="s">
        <v>3</v>
      </c>
      <c r="B314" s="78" t="s">
        <v>4</v>
      </c>
      <c r="C314" s="78" t="s">
        <v>5</v>
      </c>
      <c r="E314" s="76"/>
      <c r="F314" s="76"/>
      <c r="G314" s="79" t="s">
        <v>6</v>
      </c>
      <c r="H314" s="80" t="s">
        <v>150</v>
      </c>
      <c r="I314" s="12"/>
      <c r="J314" s="81">
        <v>1.0</v>
      </c>
      <c r="K314" s="81">
        <v>2.0</v>
      </c>
      <c r="L314" s="81">
        <v>3.0</v>
      </c>
      <c r="M314" s="79" t="s">
        <v>2</v>
      </c>
    </row>
    <row r="315" ht="46.5" customHeight="1">
      <c r="A315" s="17">
        <v>1.0</v>
      </c>
      <c r="B315" s="83" t="s">
        <v>104</v>
      </c>
      <c r="C315" s="84" t="s">
        <v>105</v>
      </c>
      <c r="D315" s="12"/>
      <c r="E315" s="53" t="s">
        <v>106</v>
      </c>
      <c r="F315" s="54">
        <v>0.7638888888888888</v>
      </c>
      <c r="G315" s="55"/>
      <c r="H315" s="56"/>
      <c r="I315" s="94"/>
      <c r="J315" s="95"/>
      <c r="K315" s="95"/>
      <c r="L315" s="95"/>
      <c r="M315" s="55"/>
      <c r="N315" s="14"/>
      <c r="O315" s="14"/>
      <c r="P315" s="15"/>
      <c r="Q315" s="15"/>
      <c r="R315" s="16"/>
      <c r="S315" s="16"/>
    </row>
    <row r="316" ht="46.5" customHeight="1">
      <c r="A316" s="17">
        <v>2.0</v>
      </c>
      <c r="B316" s="83" t="s">
        <v>109</v>
      </c>
      <c r="C316" s="84" t="s">
        <v>110</v>
      </c>
      <c r="D316" s="12"/>
      <c r="E316" s="31"/>
      <c r="F316" s="31"/>
      <c r="G316" s="55"/>
      <c r="H316" s="31"/>
      <c r="I316" s="94"/>
      <c r="J316" s="95"/>
      <c r="K316" s="95"/>
      <c r="L316" s="95"/>
      <c r="M316" s="55"/>
      <c r="N316" s="39"/>
      <c r="O316" s="38"/>
      <c r="P316" s="45"/>
      <c r="Q316" s="46"/>
      <c r="R316" s="48"/>
      <c r="S316" s="48"/>
    </row>
    <row r="317" ht="46.5" customHeight="1">
      <c r="A317" s="17">
        <v>3.0</v>
      </c>
      <c r="B317" s="83" t="s">
        <v>108</v>
      </c>
      <c r="C317" s="84" t="s">
        <v>112</v>
      </c>
      <c r="D317" s="12"/>
      <c r="E317" s="32" t="s">
        <v>113</v>
      </c>
      <c r="F317" s="33">
        <v>0.7638888888888888</v>
      </c>
      <c r="G317" s="34"/>
      <c r="H317" s="35"/>
      <c r="I317" s="83"/>
      <c r="J317" s="90"/>
      <c r="K317" s="90"/>
      <c r="L317" s="90"/>
      <c r="M317" s="34"/>
      <c r="N317" s="39"/>
      <c r="O317" s="38"/>
      <c r="P317" s="45"/>
      <c r="Q317" s="46"/>
      <c r="R317" s="48"/>
      <c r="S317" s="48"/>
    </row>
    <row r="318" ht="46.5" customHeight="1">
      <c r="A318" s="17">
        <v>4.0</v>
      </c>
      <c r="B318" s="83" t="s">
        <v>114</v>
      </c>
      <c r="C318" s="84" t="s">
        <v>116</v>
      </c>
      <c r="D318" s="12"/>
      <c r="E318" s="31"/>
      <c r="F318" s="31"/>
      <c r="G318" s="34"/>
      <c r="H318" s="31"/>
      <c r="I318" s="83"/>
      <c r="J318" s="90"/>
      <c r="K318" s="90"/>
      <c r="L318" s="90"/>
      <c r="M318" s="34"/>
      <c r="N318" s="39"/>
      <c r="O318" s="38"/>
      <c r="P318" s="45"/>
      <c r="Q318" s="46"/>
      <c r="R318" s="48"/>
      <c r="S318" s="48"/>
    </row>
    <row r="319" ht="46.5" customHeight="1">
      <c r="A319" s="17">
        <v>5.0</v>
      </c>
      <c r="B319" s="83" t="s">
        <v>118</v>
      </c>
      <c r="C319" s="84" t="s">
        <v>119</v>
      </c>
      <c r="D319" s="12"/>
      <c r="E319" s="53" t="s">
        <v>106</v>
      </c>
      <c r="F319" s="54">
        <v>0.7986111111111112</v>
      </c>
      <c r="G319" s="55"/>
      <c r="H319" s="56"/>
      <c r="I319" s="94"/>
      <c r="J319" s="95"/>
      <c r="K319" s="95"/>
      <c r="L319" s="95"/>
      <c r="M319" s="55"/>
      <c r="N319" s="39"/>
      <c r="O319" s="38"/>
      <c r="P319" s="45"/>
      <c r="Q319" s="46"/>
      <c r="R319" s="48"/>
      <c r="S319" s="48"/>
    </row>
    <row r="320" ht="46.5" customHeight="1">
      <c r="A320" s="17">
        <v>6.0</v>
      </c>
      <c r="B320" s="83" t="s">
        <v>117</v>
      </c>
      <c r="C320" s="84" t="s">
        <v>122</v>
      </c>
      <c r="D320" s="12"/>
      <c r="E320" s="31"/>
      <c r="F320" s="31"/>
      <c r="G320" s="55"/>
      <c r="H320" s="31"/>
      <c r="I320" s="94"/>
      <c r="J320" s="95"/>
      <c r="K320" s="95"/>
      <c r="L320" s="95"/>
      <c r="M320" s="55"/>
      <c r="N320" s="39"/>
      <c r="O320" s="38"/>
      <c r="P320" s="45"/>
      <c r="Q320" s="46"/>
      <c r="R320" s="48"/>
      <c r="S320" s="48"/>
    </row>
    <row r="321" ht="46.5" customHeight="1">
      <c r="A321" s="17">
        <v>7.0</v>
      </c>
      <c r="B321" s="83" t="s">
        <v>115</v>
      </c>
      <c r="C321" s="84" t="s">
        <v>124</v>
      </c>
      <c r="D321" s="12"/>
      <c r="E321" s="32" t="s">
        <v>113</v>
      </c>
      <c r="F321" s="33">
        <v>0.7986111111111112</v>
      </c>
      <c r="G321" s="34"/>
      <c r="H321" s="35"/>
      <c r="I321" s="83"/>
      <c r="J321" s="90"/>
      <c r="K321" s="90"/>
      <c r="L321" s="90"/>
      <c r="M321" s="34"/>
      <c r="N321" s="39"/>
      <c r="O321" s="38"/>
      <c r="P321" s="45"/>
      <c r="Q321" s="46"/>
      <c r="R321" s="48"/>
      <c r="S321" s="48"/>
    </row>
    <row r="322" ht="46.5" customHeight="1">
      <c r="A322" s="17">
        <v>8.0</v>
      </c>
      <c r="B322" s="83" t="s">
        <v>123</v>
      </c>
      <c r="C322" s="84" t="s">
        <v>126</v>
      </c>
      <c r="D322" s="12"/>
      <c r="E322" s="31"/>
      <c r="F322" s="31"/>
      <c r="G322" s="34"/>
      <c r="H322" s="31"/>
      <c r="I322" s="83"/>
      <c r="J322" s="90"/>
      <c r="K322" s="90"/>
      <c r="L322" s="90"/>
      <c r="M322" s="34"/>
      <c r="N322" s="39"/>
      <c r="O322" s="38"/>
      <c r="P322" s="45"/>
      <c r="Q322" s="46"/>
      <c r="R322" s="48"/>
      <c r="S322" s="48"/>
    </row>
    <row r="323" ht="46.5" customHeight="1">
      <c r="A323" s="17">
        <v>9.0</v>
      </c>
      <c r="B323" s="83" t="s">
        <v>127</v>
      </c>
      <c r="C323" s="84" t="s">
        <v>128</v>
      </c>
      <c r="D323" s="12"/>
      <c r="E323" s="53" t="s">
        <v>106</v>
      </c>
      <c r="F323" s="54">
        <v>0.8333333333333334</v>
      </c>
      <c r="G323" s="55"/>
      <c r="H323" s="56"/>
      <c r="I323" s="94"/>
      <c r="J323" s="95"/>
      <c r="K323" s="95"/>
      <c r="L323" s="95"/>
      <c r="M323" s="55"/>
      <c r="N323" s="39"/>
      <c r="O323" s="38"/>
      <c r="P323" s="45"/>
      <c r="Q323" s="46"/>
      <c r="R323" s="48"/>
      <c r="S323" s="48"/>
    </row>
    <row r="324" ht="46.5" customHeight="1">
      <c r="A324" s="17">
        <v>10.0</v>
      </c>
      <c r="B324" s="83" t="s">
        <v>111</v>
      </c>
      <c r="C324" s="84" t="s">
        <v>129</v>
      </c>
      <c r="D324" s="12"/>
      <c r="E324" s="31"/>
      <c r="F324" s="31"/>
      <c r="G324" s="55"/>
      <c r="H324" s="31"/>
      <c r="I324" s="94"/>
      <c r="J324" s="95"/>
      <c r="K324" s="95"/>
      <c r="L324" s="95"/>
      <c r="M324" s="55"/>
      <c r="N324" s="39"/>
      <c r="O324" s="38"/>
      <c r="P324" s="45"/>
      <c r="Q324" s="46"/>
      <c r="R324" s="48"/>
      <c r="S324" s="48"/>
    </row>
    <row r="325" ht="46.5" customHeight="1">
      <c r="A325" s="17">
        <v>11.0</v>
      </c>
      <c r="B325" s="83" t="s">
        <v>121</v>
      </c>
      <c r="C325" s="84" t="s">
        <v>130</v>
      </c>
      <c r="D325" s="12"/>
      <c r="E325" s="32" t="s">
        <v>113</v>
      </c>
      <c r="F325" s="33">
        <v>0.8333333333333334</v>
      </c>
      <c r="G325" s="34"/>
      <c r="H325" s="35"/>
      <c r="I325" s="83"/>
      <c r="J325" s="90"/>
      <c r="K325" s="90"/>
      <c r="L325" s="90"/>
      <c r="M325" s="34"/>
      <c r="N325" s="39"/>
      <c r="O325" s="38"/>
      <c r="P325" s="45"/>
      <c r="Q325" s="46"/>
      <c r="R325" s="48"/>
      <c r="S325" s="48"/>
    </row>
    <row r="326" ht="46.5" customHeight="1">
      <c r="A326" s="37"/>
      <c r="B326" s="91"/>
      <c r="C326" s="91"/>
      <c r="E326" s="31"/>
      <c r="F326" s="31"/>
      <c r="G326" s="34"/>
      <c r="H326" s="31"/>
      <c r="I326" s="83"/>
      <c r="J326" s="90"/>
      <c r="K326" s="90"/>
      <c r="L326" s="90"/>
      <c r="M326" s="34"/>
      <c r="N326" s="39"/>
      <c r="O326" s="38"/>
      <c r="P326" s="45"/>
      <c r="Q326" s="46"/>
      <c r="R326" s="48"/>
      <c r="S326" s="48"/>
    </row>
    <row r="327" ht="46.5" customHeight="1">
      <c r="A327" s="37"/>
      <c r="B327" s="91"/>
      <c r="C327" s="91"/>
      <c r="E327" s="53" t="s">
        <v>106</v>
      </c>
      <c r="F327" s="54">
        <v>0.8680555555555556</v>
      </c>
      <c r="G327" s="55"/>
      <c r="H327" s="56"/>
      <c r="I327" s="94"/>
      <c r="J327" s="95"/>
      <c r="K327" s="95"/>
      <c r="L327" s="95"/>
      <c r="M327" s="55"/>
      <c r="N327" s="39"/>
      <c r="O327" s="38"/>
      <c r="P327" s="45"/>
      <c r="Q327" s="46"/>
      <c r="R327" s="48"/>
      <c r="S327" s="48"/>
    </row>
    <row r="328" ht="46.5" customHeight="1">
      <c r="A328" s="37"/>
      <c r="B328" s="91"/>
      <c r="C328" s="91"/>
      <c r="E328" s="31"/>
      <c r="F328" s="31"/>
      <c r="G328" s="55"/>
      <c r="H328" s="31"/>
      <c r="I328" s="94"/>
      <c r="J328" s="95"/>
      <c r="K328" s="95"/>
      <c r="L328" s="95"/>
      <c r="M328" s="55"/>
      <c r="N328" s="39"/>
      <c r="O328" s="38"/>
      <c r="P328" s="45"/>
      <c r="Q328" s="46"/>
      <c r="R328" s="48"/>
      <c r="S328" s="48"/>
    </row>
    <row r="329" ht="46.5" customHeight="1">
      <c r="A329" s="37"/>
      <c r="B329" s="91"/>
      <c r="C329" s="91"/>
      <c r="E329" s="32" t="s">
        <v>113</v>
      </c>
      <c r="F329" s="33">
        <v>0.8680555555555556</v>
      </c>
      <c r="G329" s="34"/>
      <c r="H329" s="35"/>
      <c r="I329" s="83"/>
      <c r="J329" s="90"/>
      <c r="K329" s="90"/>
      <c r="L329" s="90"/>
      <c r="M329" s="34"/>
      <c r="N329" s="39"/>
      <c r="O329" s="38"/>
      <c r="P329" s="45"/>
      <c r="Q329" s="46"/>
      <c r="R329" s="48"/>
      <c r="S329" s="48"/>
    </row>
    <row r="330" ht="46.5" customHeight="1">
      <c r="A330" s="37"/>
      <c r="B330" s="91"/>
      <c r="C330" s="91"/>
      <c r="E330" s="31"/>
      <c r="F330" s="31"/>
      <c r="G330" s="34"/>
      <c r="H330" s="31"/>
      <c r="I330" s="83"/>
      <c r="J330" s="90"/>
      <c r="K330" s="90"/>
      <c r="L330" s="90"/>
      <c r="M330" s="34"/>
      <c r="N330" s="39"/>
      <c r="O330" s="38"/>
      <c r="P330" s="45"/>
      <c r="Q330" s="46"/>
      <c r="R330" s="48"/>
      <c r="S330" s="48"/>
    </row>
    <row r="331" ht="46.5" customHeight="1">
      <c r="A331" s="75"/>
      <c r="B331" s="75"/>
      <c r="C331" s="75"/>
      <c r="D331" s="75"/>
      <c r="E331" s="75"/>
      <c r="F331" s="75"/>
      <c r="G331" s="75"/>
      <c r="H331" s="75"/>
      <c r="I331" s="76"/>
      <c r="J331" s="77" t="s">
        <v>2</v>
      </c>
      <c r="M331" s="76"/>
      <c r="N331" s="39"/>
      <c r="O331" s="38"/>
      <c r="P331" s="45"/>
      <c r="Q331" s="46"/>
      <c r="R331" s="48"/>
      <c r="S331" s="48"/>
    </row>
    <row r="332" ht="46.5" customHeight="1">
      <c r="A332" s="78" t="s">
        <v>3</v>
      </c>
      <c r="B332" s="78" t="s">
        <v>4</v>
      </c>
      <c r="C332" s="78" t="s">
        <v>5</v>
      </c>
      <c r="E332" s="76"/>
      <c r="F332" s="76"/>
      <c r="G332" s="97" t="s">
        <v>6</v>
      </c>
      <c r="H332" s="80" t="s">
        <v>153</v>
      </c>
      <c r="I332" s="12"/>
      <c r="J332" s="81">
        <v>1.0</v>
      </c>
      <c r="K332" s="81">
        <v>2.0</v>
      </c>
      <c r="L332" s="81">
        <v>3.0</v>
      </c>
      <c r="M332" s="97" t="s">
        <v>2</v>
      </c>
    </row>
    <row r="333" ht="46.5" customHeight="1">
      <c r="A333" s="17" t="s">
        <v>154</v>
      </c>
      <c r="B333" s="83" t="s">
        <v>155</v>
      </c>
      <c r="C333" s="84" t="s">
        <v>156</v>
      </c>
      <c r="D333" s="12"/>
      <c r="E333" s="53" t="s">
        <v>106</v>
      </c>
      <c r="F333" s="98"/>
      <c r="G333" s="99"/>
      <c r="H333" s="70"/>
      <c r="I333" s="100"/>
      <c r="J333" s="101"/>
      <c r="K333" s="101"/>
      <c r="L333" s="101"/>
      <c r="M333" s="99"/>
    </row>
    <row r="334" ht="46.5" customHeight="1">
      <c r="A334" s="17" t="s">
        <v>157</v>
      </c>
      <c r="B334" s="83" t="s">
        <v>158</v>
      </c>
      <c r="C334" s="84" t="s">
        <v>159</v>
      </c>
      <c r="D334" s="12"/>
      <c r="E334" s="31"/>
      <c r="F334" s="31"/>
      <c r="G334" s="99"/>
      <c r="H334" s="31"/>
      <c r="I334" s="100"/>
      <c r="J334" s="101"/>
      <c r="K334" s="101"/>
      <c r="L334" s="101"/>
      <c r="M334" s="99"/>
    </row>
    <row r="335" ht="46.5" customHeight="1">
      <c r="A335" s="17" t="s">
        <v>160</v>
      </c>
      <c r="B335" s="83" t="s">
        <v>161</v>
      </c>
      <c r="C335" s="84" t="s">
        <v>162</v>
      </c>
      <c r="D335" s="12"/>
      <c r="E335" s="32" t="s">
        <v>113</v>
      </c>
      <c r="F335" s="102"/>
      <c r="G335" s="103"/>
      <c r="H335" s="71"/>
      <c r="I335" s="104"/>
      <c r="J335" s="105"/>
      <c r="K335" s="105"/>
      <c r="L335" s="105"/>
      <c r="M335" s="103"/>
    </row>
    <row r="336" ht="46.5" customHeight="1">
      <c r="A336" s="17" t="s">
        <v>163</v>
      </c>
      <c r="B336" s="83" t="s">
        <v>164</v>
      </c>
      <c r="C336" s="84" t="s">
        <v>165</v>
      </c>
      <c r="D336" s="12"/>
      <c r="E336" s="31"/>
      <c r="F336" s="31"/>
      <c r="G336" s="103"/>
      <c r="H336" s="31"/>
      <c r="I336" s="104"/>
      <c r="J336" s="105"/>
      <c r="K336" s="105"/>
      <c r="L336" s="105"/>
      <c r="M336" s="103"/>
    </row>
    <row r="337" ht="46.5" customHeight="1">
      <c r="A337" s="17" t="s">
        <v>166</v>
      </c>
      <c r="B337" s="83" t="s">
        <v>167</v>
      </c>
      <c r="C337" s="84" t="s">
        <v>168</v>
      </c>
      <c r="D337" s="12"/>
      <c r="E337" s="53" t="s">
        <v>106</v>
      </c>
      <c r="F337" s="98"/>
      <c r="G337" s="99"/>
      <c r="H337" s="70"/>
      <c r="I337" s="100"/>
      <c r="J337" s="101"/>
      <c r="K337" s="101"/>
      <c r="L337" s="101"/>
      <c r="M337" s="99"/>
    </row>
    <row r="338" ht="46.5" customHeight="1">
      <c r="A338" s="17" t="s">
        <v>169</v>
      </c>
      <c r="B338" s="83" t="s">
        <v>170</v>
      </c>
      <c r="C338" s="84" t="s">
        <v>171</v>
      </c>
      <c r="D338" s="12"/>
      <c r="E338" s="31"/>
      <c r="F338" s="31"/>
      <c r="G338" s="99"/>
      <c r="H338" s="31"/>
      <c r="I338" s="100"/>
      <c r="J338" s="101"/>
      <c r="K338" s="101"/>
      <c r="L338" s="101"/>
      <c r="M338" s="99"/>
    </row>
    <row r="339" ht="46.5" customHeight="1">
      <c r="A339" s="17" t="s">
        <v>172</v>
      </c>
      <c r="B339" s="83" t="s">
        <v>173</v>
      </c>
      <c r="C339" s="84" t="s">
        <v>174</v>
      </c>
      <c r="D339" s="12"/>
      <c r="E339" s="32" t="s">
        <v>113</v>
      </c>
      <c r="F339" s="102"/>
      <c r="G339" s="103"/>
      <c r="H339" s="71"/>
      <c r="I339" s="104"/>
      <c r="J339" s="105"/>
      <c r="K339" s="105"/>
      <c r="L339" s="105"/>
      <c r="M339" s="103"/>
    </row>
    <row r="340" ht="46.5" customHeight="1">
      <c r="A340" s="17" t="s">
        <v>175</v>
      </c>
      <c r="B340" s="83" t="s">
        <v>176</v>
      </c>
      <c r="C340" s="84" t="s">
        <v>177</v>
      </c>
      <c r="D340" s="12"/>
      <c r="E340" s="31"/>
      <c r="F340" s="31"/>
      <c r="G340" s="103"/>
      <c r="H340" s="31"/>
      <c r="I340" s="104"/>
      <c r="J340" s="105"/>
      <c r="K340" s="105"/>
      <c r="L340" s="105"/>
      <c r="M340" s="103"/>
    </row>
    <row r="341" ht="46.5" customHeight="1">
      <c r="A341" s="17" t="s">
        <v>178</v>
      </c>
      <c r="B341" s="83" t="s">
        <v>115</v>
      </c>
      <c r="C341" s="84" t="s">
        <v>124</v>
      </c>
      <c r="D341" s="12"/>
      <c r="E341" s="53" t="s">
        <v>106</v>
      </c>
      <c r="F341" s="98"/>
      <c r="G341" s="99"/>
      <c r="H341" s="70"/>
      <c r="I341" s="100"/>
      <c r="J341" s="101"/>
      <c r="K341" s="101"/>
      <c r="L341" s="101"/>
      <c r="M341" s="99"/>
    </row>
    <row r="342" ht="46.5" customHeight="1">
      <c r="A342" s="17" t="s">
        <v>179</v>
      </c>
      <c r="B342" s="83" t="s">
        <v>180</v>
      </c>
      <c r="C342" s="84" t="s">
        <v>181</v>
      </c>
      <c r="D342" s="12"/>
      <c r="E342" s="31"/>
      <c r="F342" s="31"/>
      <c r="G342" s="99"/>
      <c r="H342" s="31"/>
      <c r="I342" s="100"/>
      <c r="J342" s="101"/>
      <c r="K342" s="101"/>
      <c r="L342" s="101"/>
      <c r="M342" s="99"/>
    </row>
    <row r="343" ht="46.5" customHeight="1">
      <c r="A343" s="17" t="s">
        <v>182</v>
      </c>
      <c r="B343" s="83" t="s">
        <v>127</v>
      </c>
      <c r="C343" s="84" t="s">
        <v>128</v>
      </c>
      <c r="D343" s="12"/>
      <c r="E343" s="32" t="s">
        <v>113</v>
      </c>
      <c r="F343" s="102"/>
      <c r="G343" s="103"/>
      <c r="H343" s="71"/>
      <c r="I343" s="104"/>
      <c r="J343" s="105"/>
      <c r="K343" s="105"/>
      <c r="L343" s="105"/>
      <c r="M343" s="103"/>
    </row>
    <row r="344" ht="46.5" customHeight="1">
      <c r="A344" s="17" t="s">
        <v>183</v>
      </c>
      <c r="B344" s="83" t="s">
        <v>123</v>
      </c>
      <c r="C344" s="84" t="s">
        <v>126</v>
      </c>
      <c r="D344" s="12"/>
      <c r="E344" s="31"/>
      <c r="F344" s="31"/>
      <c r="G344" s="103"/>
      <c r="H344" s="31"/>
      <c r="I344" s="104"/>
      <c r="J344" s="105"/>
      <c r="K344" s="105"/>
      <c r="L344" s="105"/>
      <c r="M344" s="103"/>
    </row>
    <row r="345" ht="46.5" customHeight="1">
      <c r="A345" s="17" t="s">
        <v>184</v>
      </c>
      <c r="B345" s="83" t="s">
        <v>66</v>
      </c>
      <c r="C345" s="84" t="s">
        <v>67</v>
      </c>
      <c r="D345" s="12"/>
      <c r="E345" s="53" t="s">
        <v>106</v>
      </c>
      <c r="F345" s="98"/>
      <c r="G345" s="99"/>
      <c r="H345" s="70"/>
      <c r="I345" s="100"/>
      <c r="J345" s="101"/>
      <c r="K345" s="101"/>
      <c r="L345" s="101"/>
      <c r="M345" s="99"/>
    </row>
    <row r="346" ht="46.5" customHeight="1">
      <c r="A346" s="17" t="s">
        <v>185</v>
      </c>
      <c r="B346" s="83" t="s">
        <v>111</v>
      </c>
      <c r="C346" s="84" t="s">
        <v>186</v>
      </c>
      <c r="D346" s="12"/>
      <c r="E346" s="31"/>
      <c r="F346" s="31"/>
      <c r="G346" s="99"/>
      <c r="H346" s="31"/>
      <c r="I346" s="100"/>
      <c r="J346" s="101"/>
      <c r="K346" s="101"/>
      <c r="L346" s="101"/>
      <c r="M346" s="99"/>
    </row>
    <row r="347" ht="46.5" customHeight="1">
      <c r="A347" s="17" t="s">
        <v>187</v>
      </c>
      <c r="B347" s="83" t="s">
        <v>104</v>
      </c>
      <c r="C347" s="84" t="s">
        <v>105</v>
      </c>
      <c r="D347" s="12"/>
      <c r="E347" s="32" t="s">
        <v>113</v>
      </c>
      <c r="F347" s="102"/>
      <c r="G347" s="103"/>
      <c r="H347" s="71"/>
      <c r="I347" s="104"/>
      <c r="J347" s="105"/>
      <c r="K347" s="105"/>
      <c r="L347" s="105"/>
      <c r="M347" s="103"/>
    </row>
    <row r="348" ht="46.5" customHeight="1">
      <c r="A348" s="17" t="s">
        <v>188</v>
      </c>
      <c r="B348" s="83" t="s">
        <v>189</v>
      </c>
      <c r="C348" s="84" t="s">
        <v>190</v>
      </c>
      <c r="D348" s="12"/>
      <c r="E348" s="31"/>
      <c r="F348" s="31"/>
      <c r="G348" s="103"/>
      <c r="H348" s="31"/>
      <c r="I348" s="104"/>
      <c r="J348" s="105"/>
      <c r="K348" s="105"/>
      <c r="L348" s="105"/>
      <c r="M348" s="103"/>
    </row>
    <row r="349" ht="46.5" customHeight="1">
      <c r="A349" s="75"/>
      <c r="B349" s="75"/>
      <c r="C349" s="75"/>
      <c r="D349" s="75"/>
      <c r="E349" s="75"/>
      <c r="F349" s="75"/>
      <c r="G349" s="75"/>
      <c r="H349" s="75"/>
      <c r="I349" s="76"/>
      <c r="J349" s="77" t="s">
        <v>2</v>
      </c>
      <c r="M349" s="76"/>
    </row>
    <row r="350" ht="46.5" customHeight="1">
      <c r="A350" s="78" t="s">
        <v>3</v>
      </c>
      <c r="B350" s="78" t="s">
        <v>4</v>
      </c>
      <c r="C350" s="78" t="s">
        <v>5</v>
      </c>
      <c r="E350" s="76"/>
      <c r="F350" s="76"/>
      <c r="G350" s="97" t="s">
        <v>6</v>
      </c>
      <c r="H350" s="80" t="s">
        <v>153</v>
      </c>
      <c r="I350" s="12"/>
      <c r="J350" s="81">
        <v>1.0</v>
      </c>
      <c r="K350" s="81">
        <v>2.0</v>
      </c>
      <c r="L350" s="81">
        <v>3.0</v>
      </c>
      <c r="M350" s="97" t="s">
        <v>2</v>
      </c>
    </row>
    <row r="351" ht="46.5" customHeight="1">
      <c r="A351" s="17" t="s">
        <v>154</v>
      </c>
      <c r="B351" s="83" t="s">
        <v>155</v>
      </c>
      <c r="C351" s="84" t="s">
        <v>156</v>
      </c>
      <c r="D351" s="12"/>
      <c r="E351" s="53" t="s">
        <v>106</v>
      </c>
      <c r="F351" s="98"/>
      <c r="G351" s="99"/>
      <c r="H351" s="70"/>
      <c r="I351" s="100"/>
      <c r="J351" s="101"/>
      <c r="K351" s="101"/>
      <c r="L351" s="101"/>
      <c r="M351" s="99"/>
    </row>
    <row r="352" ht="46.5" customHeight="1">
      <c r="A352" s="17" t="s">
        <v>157</v>
      </c>
      <c r="B352" s="83" t="s">
        <v>158</v>
      </c>
      <c r="C352" s="84" t="s">
        <v>159</v>
      </c>
      <c r="D352" s="12"/>
      <c r="E352" s="31"/>
      <c r="F352" s="31"/>
      <c r="G352" s="99"/>
      <c r="H352" s="31"/>
      <c r="I352" s="100"/>
      <c r="J352" s="101"/>
      <c r="K352" s="101"/>
      <c r="L352" s="101"/>
      <c r="M352" s="99"/>
    </row>
    <row r="353" ht="46.5" customHeight="1">
      <c r="A353" s="17" t="s">
        <v>160</v>
      </c>
      <c r="B353" s="83" t="s">
        <v>161</v>
      </c>
      <c r="C353" s="84" t="s">
        <v>162</v>
      </c>
      <c r="D353" s="12"/>
      <c r="E353" s="32" t="s">
        <v>113</v>
      </c>
      <c r="F353" s="102"/>
      <c r="G353" s="103"/>
      <c r="H353" s="71"/>
      <c r="I353" s="104"/>
      <c r="J353" s="105"/>
      <c r="K353" s="105"/>
      <c r="L353" s="105"/>
      <c r="M353" s="103"/>
    </row>
    <row r="354" ht="46.5" customHeight="1">
      <c r="A354" s="17" t="s">
        <v>163</v>
      </c>
      <c r="B354" s="83" t="s">
        <v>164</v>
      </c>
      <c r="C354" s="84" t="s">
        <v>165</v>
      </c>
      <c r="D354" s="12"/>
      <c r="E354" s="31"/>
      <c r="F354" s="31"/>
      <c r="G354" s="103"/>
      <c r="H354" s="31"/>
      <c r="I354" s="104"/>
      <c r="J354" s="105"/>
      <c r="K354" s="105"/>
      <c r="L354" s="105"/>
      <c r="M354" s="103"/>
    </row>
    <row r="355" ht="46.5" customHeight="1">
      <c r="A355" s="17" t="s">
        <v>166</v>
      </c>
      <c r="B355" s="83" t="s">
        <v>167</v>
      </c>
      <c r="C355" s="84" t="s">
        <v>168</v>
      </c>
      <c r="D355" s="12"/>
      <c r="E355" s="53" t="s">
        <v>106</v>
      </c>
      <c r="F355" s="98"/>
      <c r="G355" s="99"/>
      <c r="H355" s="70"/>
      <c r="I355" s="100"/>
      <c r="J355" s="101"/>
      <c r="K355" s="101"/>
      <c r="L355" s="101"/>
      <c r="M355" s="99"/>
    </row>
    <row r="356" ht="46.5" customHeight="1">
      <c r="A356" s="17" t="s">
        <v>169</v>
      </c>
      <c r="B356" s="83" t="s">
        <v>170</v>
      </c>
      <c r="C356" s="84" t="s">
        <v>171</v>
      </c>
      <c r="D356" s="12"/>
      <c r="E356" s="31"/>
      <c r="F356" s="31"/>
      <c r="G356" s="99"/>
      <c r="H356" s="31"/>
      <c r="I356" s="100"/>
      <c r="J356" s="101"/>
      <c r="K356" s="101"/>
      <c r="L356" s="101"/>
      <c r="M356" s="99"/>
    </row>
    <row r="357" ht="46.5" customHeight="1">
      <c r="A357" s="17" t="s">
        <v>172</v>
      </c>
      <c r="B357" s="83" t="s">
        <v>173</v>
      </c>
      <c r="C357" s="84" t="s">
        <v>174</v>
      </c>
      <c r="D357" s="12"/>
      <c r="E357" s="32" t="s">
        <v>113</v>
      </c>
      <c r="F357" s="102"/>
      <c r="G357" s="103"/>
      <c r="H357" s="71"/>
      <c r="I357" s="104"/>
      <c r="J357" s="105"/>
      <c r="K357" s="105"/>
      <c r="L357" s="105"/>
      <c r="M357" s="103"/>
    </row>
    <row r="358" ht="46.5" customHeight="1">
      <c r="A358" s="17" t="s">
        <v>175</v>
      </c>
      <c r="B358" s="83" t="s">
        <v>176</v>
      </c>
      <c r="C358" s="84" t="s">
        <v>177</v>
      </c>
      <c r="D358" s="12"/>
      <c r="E358" s="31"/>
      <c r="F358" s="31"/>
      <c r="G358" s="103"/>
      <c r="H358" s="31"/>
      <c r="I358" s="104"/>
      <c r="J358" s="105"/>
      <c r="K358" s="105"/>
      <c r="L358" s="105"/>
      <c r="M358" s="103"/>
    </row>
    <row r="359" ht="46.5" customHeight="1">
      <c r="A359" s="17" t="s">
        <v>178</v>
      </c>
      <c r="B359" s="83" t="s">
        <v>115</v>
      </c>
      <c r="C359" s="84" t="s">
        <v>124</v>
      </c>
      <c r="D359" s="12"/>
      <c r="E359" s="53" t="s">
        <v>106</v>
      </c>
      <c r="F359" s="98"/>
      <c r="G359" s="99"/>
      <c r="H359" s="70"/>
      <c r="I359" s="100"/>
      <c r="J359" s="101"/>
      <c r="K359" s="101"/>
      <c r="L359" s="101"/>
      <c r="M359" s="99"/>
    </row>
    <row r="360" ht="46.5" customHeight="1">
      <c r="A360" s="17" t="s">
        <v>179</v>
      </c>
      <c r="B360" s="83" t="s">
        <v>180</v>
      </c>
      <c r="C360" s="84" t="s">
        <v>181</v>
      </c>
      <c r="D360" s="12"/>
      <c r="E360" s="31"/>
      <c r="F360" s="31"/>
      <c r="G360" s="99"/>
      <c r="H360" s="31"/>
      <c r="I360" s="100"/>
      <c r="J360" s="101"/>
      <c r="K360" s="101"/>
      <c r="L360" s="101"/>
      <c r="M360" s="99"/>
    </row>
    <row r="361" ht="46.5" customHeight="1">
      <c r="A361" s="17" t="s">
        <v>182</v>
      </c>
      <c r="B361" s="83" t="s">
        <v>127</v>
      </c>
      <c r="C361" s="84" t="s">
        <v>128</v>
      </c>
      <c r="D361" s="12"/>
      <c r="E361" s="32" t="s">
        <v>113</v>
      </c>
      <c r="F361" s="102"/>
      <c r="G361" s="103"/>
      <c r="H361" s="71"/>
      <c r="I361" s="104"/>
      <c r="J361" s="105"/>
      <c r="K361" s="105"/>
      <c r="L361" s="105"/>
      <c r="M361" s="103"/>
    </row>
    <row r="362" ht="46.5" customHeight="1">
      <c r="A362" s="17" t="s">
        <v>183</v>
      </c>
      <c r="B362" s="83" t="s">
        <v>123</v>
      </c>
      <c r="C362" s="84" t="s">
        <v>126</v>
      </c>
      <c r="D362" s="12"/>
      <c r="E362" s="31"/>
      <c r="F362" s="31"/>
      <c r="G362" s="103"/>
      <c r="H362" s="31"/>
      <c r="I362" s="104"/>
      <c r="J362" s="105"/>
      <c r="K362" s="105"/>
      <c r="L362" s="105"/>
      <c r="M362" s="103"/>
    </row>
    <row r="363" ht="46.5" customHeight="1">
      <c r="A363" s="17" t="s">
        <v>184</v>
      </c>
      <c r="B363" s="83" t="s">
        <v>66</v>
      </c>
      <c r="C363" s="84" t="s">
        <v>67</v>
      </c>
      <c r="D363" s="12"/>
      <c r="E363" s="53" t="s">
        <v>106</v>
      </c>
      <c r="F363" s="98"/>
      <c r="G363" s="99"/>
      <c r="H363" s="70"/>
      <c r="I363" s="100"/>
      <c r="J363" s="101"/>
      <c r="K363" s="101"/>
      <c r="L363" s="101"/>
      <c r="M363" s="99"/>
    </row>
    <row r="364" ht="46.5" customHeight="1">
      <c r="A364" s="17" t="s">
        <v>185</v>
      </c>
      <c r="B364" s="83" t="s">
        <v>111</v>
      </c>
      <c r="C364" s="84" t="s">
        <v>186</v>
      </c>
      <c r="D364" s="12"/>
      <c r="E364" s="31"/>
      <c r="F364" s="31"/>
      <c r="G364" s="99"/>
      <c r="H364" s="31"/>
      <c r="I364" s="100"/>
      <c r="J364" s="101"/>
      <c r="K364" s="101"/>
      <c r="L364" s="101"/>
      <c r="M364" s="99"/>
    </row>
    <row r="365" ht="46.5" customHeight="1">
      <c r="A365" s="17" t="s">
        <v>187</v>
      </c>
      <c r="B365" s="83" t="s">
        <v>104</v>
      </c>
      <c r="C365" s="84" t="s">
        <v>105</v>
      </c>
      <c r="D365" s="12"/>
      <c r="E365" s="32" t="s">
        <v>113</v>
      </c>
      <c r="F365" s="102"/>
      <c r="G365" s="103"/>
      <c r="H365" s="71"/>
      <c r="I365" s="104"/>
      <c r="J365" s="105"/>
      <c r="K365" s="105"/>
      <c r="L365" s="105"/>
      <c r="M365" s="103"/>
    </row>
    <row r="366" ht="46.5" customHeight="1">
      <c r="A366" s="17" t="s">
        <v>188</v>
      </c>
      <c r="B366" s="83" t="s">
        <v>189</v>
      </c>
      <c r="C366" s="84" t="s">
        <v>190</v>
      </c>
      <c r="D366" s="12"/>
      <c r="E366" s="31"/>
      <c r="F366" s="31"/>
      <c r="G366" s="103"/>
      <c r="H366" s="31"/>
      <c r="I366" s="104"/>
      <c r="J366" s="105"/>
      <c r="K366" s="105"/>
      <c r="L366" s="105"/>
      <c r="M366" s="103"/>
    </row>
    <row r="367" ht="46.5" customHeight="1">
      <c r="A367" s="75"/>
      <c r="B367" s="75"/>
      <c r="C367" s="75"/>
      <c r="D367" s="75"/>
      <c r="E367" s="75"/>
      <c r="F367" s="75"/>
      <c r="G367" s="75"/>
      <c r="H367" s="75"/>
      <c r="I367" s="76"/>
      <c r="J367" s="77" t="s">
        <v>2</v>
      </c>
      <c r="M367" s="76"/>
    </row>
    <row r="368" ht="46.5" customHeight="1">
      <c r="A368" s="78" t="s">
        <v>3</v>
      </c>
      <c r="B368" s="78" t="s">
        <v>4</v>
      </c>
      <c r="C368" s="78" t="s">
        <v>5</v>
      </c>
      <c r="E368" s="76"/>
      <c r="F368" s="76"/>
      <c r="G368" s="97" t="s">
        <v>6</v>
      </c>
      <c r="H368" s="80" t="s">
        <v>153</v>
      </c>
      <c r="I368" s="12"/>
      <c r="J368" s="81">
        <v>1.0</v>
      </c>
      <c r="K368" s="81">
        <v>2.0</v>
      </c>
      <c r="L368" s="81">
        <v>3.0</v>
      </c>
      <c r="M368" s="97" t="s">
        <v>2</v>
      </c>
    </row>
    <row r="369" ht="46.5" customHeight="1">
      <c r="A369" s="17" t="s">
        <v>154</v>
      </c>
      <c r="B369" s="83" t="s">
        <v>155</v>
      </c>
      <c r="C369" s="84" t="s">
        <v>156</v>
      </c>
      <c r="D369" s="12"/>
      <c r="E369" s="53" t="s">
        <v>106</v>
      </c>
      <c r="F369" s="98"/>
      <c r="G369" s="99"/>
      <c r="H369" s="70"/>
      <c r="I369" s="100"/>
      <c r="J369" s="101"/>
      <c r="K369" s="101"/>
      <c r="L369" s="101"/>
      <c r="M369" s="99"/>
    </row>
    <row r="370" ht="46.5" customHeight="1">
      <c r="A370" s="17" t="s">
        <v>157</v>
      </c>
      <c r="B370" s="83" t="s">
        <v>158</v>
      </c>
      <c r="C370" s="84" t="s">
        <v>159</v>
      </c>
      <c r="D370" s="12"/>
      <c r="E370" s="31"/>
      <c r="F370" s="31"/>
      <c r="G370" s="99"/>
      <c r="H370" s="31"/>
      <c r="I370" s="100"/>
      <c r="J370" s="101"/>
      <c r="K370" s="101"/>
      <c r="L370" s="101"/>
      <c r="M370" s="99"/>
    </row>
    <row r="371" ht="46.5" customHeight="1">
      <c r="A371" s="17" t="s">
        <v>160</v>
      </c>
      <c r="B371" s="83" t="s">
        <v>161</v>
      </c>
      <c r="C371" s="84" t="s">
        <v>162</v>
      </c>
      <c r="D371" s="12"/>
      <c r="E371" s="32" t="s">
        <v>113</v>
      </c>
      <c r="F371" s="102"/>
      <c r="G371" s="103"/>
      <c r="H371" s="71"/>
      <c r="I371" s="104"/>
      <c r="J371" s="105"/>
      <c r="K371" s="105"/>
      <c r="L371" s="105"/>
      <c r="M371" s="103"/>
    </row>
    <row r="372" ht="46.5" customHeight="1">
      <c r="A372" s="17" t="s">
        <v>163</v>
      </c>
      <c r="B372" s="83" t="s">
        <v>164</v>
      </c>
      <c r="C372" s="84" t="s">
        <v>165</v>
      </c>
      <c r="D372" s="12"/>
      <c r="E372" s="31"/>
      <c r="F372" s="31"/>
      <c r="G372" s="103"/>
      <c r="H372" s="31"/>
      <c r="I372" s="104"/>
      <c r="J372" s="105"/>
      <c r="K372" s="105"/>
      <c r="L372" s="105"/>
      <c r="M372" s="103"/>
    </row>
    <row r="373" ht="46.5" customHeight="1">
      <c r="A373" s="17" t="s">
        <v>166</v>
      </c>
      <c r="B373" s="83" t="s">
        <v>167</v>
      </c>
      <c r="C373" s="84" t="s">
        <v>168</v>
      </c>
      <c r="D373" s="12"/>
      <c r="E373" s="53" t="s">
        <v>106</v>
      </c>
      <c r="F373" s="98"/>
      <c r="G373" s="99"/>
      <c r="H373" s="70"/>
      <c r="I373" s="100"/>
      <c r="J373" s="101"/>
      <c r="K373" s="101"/>
      <c r="L373" s="101"/>
      <c r="M373" s="99"/>
    </row>
    <row r="374" ht="46.5" customHeight="1">
      <c r="A374" s="17" t="s">
        <v>169</v>
      </c>
      <c r="B374" s="83" t="s">
        <v>170</v>
      </c>
      <c r="C374" s="84" t="s">
        <v>171</v>
      </c>
      <c r="D374" s="12"/>
      <c r="E374" s="31"/>
      <c r="F374" s="31"/>
      <c r="G374" s="99"/>
      <c r="H374" s="31"/>
      <c r="I374" s="100"/>
      <c r="J374" s="101"/>
      <c r="K374" s="101"/>
      <c r="L374" s="101"/>
      <c r="M374" s="99"/>
    </row>
    <row r="375" ht="46.5" customHeight="1">
      <c r="A375" s="17" t="s">
        <v>172</v>
      </c>
      <c r="B375" s="83" t="s">
        <v>173</v>
      </c>
      <c r="C375" s="84" t="s">
        <v>174</v>
      </c>
      <c r="D375" s="12"/>
      <c r="E375" s="32" t="s">
        <v>113</v>
      </c>
      <c r="F375" s="102"/>
      <c r="G375" s="103"/>
      <c r="H375" s="71"/>
      <c r="I375" s="104"/>
      <c r="J375" s="105"/>
      <c r="K375" s="105"/>
      <c r="L375" s="105"/>
      <c r="M375" s="103"/>
    </row>
    <row r="376" ht="46.5" customHeight="1">
      <c r="A376" s="17" t="s">
        <v>175</v>
      </c>
      <c r="B376" s="83" t="s">
        <v>176</v>
      </c>
      <c r="C376" s="84" t="s">
        <v>177</v>
      </c>
      <c r="D376" s="12"/>
      <c r="E376" s="31"/>
      <c r="F376" s="31"/>
      <c r="G376" s="103"/>
      <c r="H376" s="31"/>
      <c r="I376" s="104"/>
      <c r="J376" s="105"/>
      <c r="K376" s="105"/>
      <c r="L376" s="105"/>
      <c r="M376" s="103"/>
    </row>
    <row r="377" ht="46.5" customHeight="1">
      <c r="A377" s="17" t="s">
        <v>178</v>
      </c>
      <c r="B377" s="83" t="s">
        <v>115</v>
      </c>
      <c r="C377" s="84" t="s">
        <v>124</v>
      </c>
      <c r="D377" s="12"/>
      <c r="E377" s="53" t="s">
        <v>106</v>
      </c>
      <c r="F377" s="98"/>
      <c r="G377" s="99"/>
      <c r="H377" s="70"/>
      <c r="I377" s="100"/>
      <c r="J377" s="101"/>
      <c r="K377" s="101"/>
      <c r="L377" s="101"/>
      <c r="M377" s="99"/>
    </row>
    <row r="378" ht="46.5" customHeight="1">
      <c r="A378" s="17" t="s">
        <v>179</v>
      </c>
      <c r="B378" s="83" t="s">
        <v>180</v>
      </c>
      <c r="C378" s="84" t="s">
        <v>181</v>
      </c>
      <c r="D378" s="12"/>
      <c r="E378" s="31"/>
      <c r="F378" s="31"/>
      <c r="G378" s="99"/>
      <c r="H378" s="31"/>
      <c r="I378" s="100"/>
      <c r="J378" s="101"/>
      <c r="K378" s="101"/>
      <c r="L378" s="101"/>
      <c r="M378" s="99"/>
    </row>
    <row r="379" ht="46.5" customHeight="1">
      <c r="A379" s="17" t="s">
        <v>182</v>
      </c>
      <c r="B379" s="83" t="s">
        <v>127</v>
      </c>
      <c r="C379" s="84" t="s">
        <v>128</v>
      </c>
      <c r="D379" s="12"/>
      <c r="E379" s="32" t="s">
        <v>113</v>
      </c>
      <c r="F379" s="102"/>
      <c r="G379" s="103"/>
      <c r="H379" s="71"/>
      <c r="I379" s="104"/>
      <c r="J379" s="105"/>
      <c r="K379" s="105"/>
      <c r="L379" s="105"/>
      <c r="M379" s="103"/>
    </row>
    <row r="380" ht="46.5" customHeight="1">
      <c r="A380" s="17" t="s">
        <v>183</v>
      </c>
      <c r="B380" s="83" t="s">
        <v>123</v>
      </c>
      <c r="C380" s="84" t="s">
        <v>126</v>
      </c>
      <c r="D380" s="12"/>
      <c r="E380" s="31"/>
      <c r="F380" s="31"/>
      <c r="G380" s="103"/>
      <c r="H380" s="31"/>
      <c r="I380" s="104"/>
      <c r="J380" s="105"/>
      <c r="K380" s="105"/>
      <c r="L380" s="105"/>
      <c r="M380" s="103"/>
    </row>
    <row r="381" ht="46.5" customHeight="1">
      <c r="A381" s="17" t="s">
        <v>184</v>
      </c>
      <c r="B381" s="83" t="s">
        <v>66</v>
      </c>
      <c r="C381" s="84" t="s">
        <v>67</v>
      </c>
      <c r="D381" s="12"/>
      <c r="E381" s="53" t="s">
        <v>106</v>
      </c>
      <c r="F381" s="98"/>
      <c r="G381" s="99"/>
      <c r="H381" s="70"/>
      <c r="I381" s="100"/>
      <c r="J381" s="101"/>
      <c r="K381" s="101"/>
      <c r="L381" s="101"/>
      <c r="M381" s="99"/>
    </row>
    <row r="382" ht="46.5" customHeight="1">
      <c r="A382" s="17" t="s">
        <v>185</v>
      </c>
      <c r="B382" s="83" t="s">
        <v>111</v>
      </c>
      <c r="C382" s="84" t="s">
        <v>186</v>
      </c>
      <c r="D382" s="12"/>
      <c r="E382" s="31"/>
      <c r="F382" s="31"/>
      <c r="G382" s="99"/>
      <c r="H382" s="31"/>
      <c r="I382" s="100"/>
      <c r="J382" s="101"/>
      <c r="K382" s="101"/>
      <c r="L382" s="101"/>
      <c r="M382" s="99"/>
    </row>
    <row r="383" ht="46.5" customHeight="1">
      <c r="A383" s="17" t="s">
        <v>187</v>
      </c>
      <c r="B383" s="83" t="s">
        <v>104</v>
      </c>
      <c r="C383" s="84" t="s">
        <v>105</v>
      </c>
      <c r="D383" s="12"/>
      <c r="E383" s="32" t="s">
        <v>113</v>
      </c>
      <c r="F383" s="102"/>
      <c r="G383" s="103"/>
      <c r="H383" s="71"/>
      <c r="I383" s="104"/>
      <c r="J383" s="105"/>
      <c r="K383" s="105"/>
      <c r="L383" s="105"/>
      <c r="M383" s="103"/>
    </row>
    <row r="384" ht="46.5" customHeight="1">
      <c r="A384" s="17" t="s">
        <v>188</v>
      </c>
      <c r="B384" s="83" t="s">
        <v>189</v>
      </c>
      <c r="C384" s="84" t="s">
        <v>190</v>
      </c>
      <c r="D384" s="12"/>
      <c r="E384" s="31"/>
      <c r="F384" s="31"/>
      <c r="G384" s="103"/>
      <c r="H384" s="31"/>
      <c r="I384" s="104"/>
      <c r="J384" s="105"/>
      <c r="K384" s="105"/>
      <c r="L384" s="105"/>
      <c r="M384" s="103"/>
    </row>
    <row r="385" ht="46.5" customHeight="1">
      <c r="A385" s="75"/>
      <c r="B385" s="75"/>
      <c r="C385" s="75"/>
      <c r="D385" s="75"/>
      <c r="E385" s="75"/>
      <c r="F385" s="75"/>
      <c r="G385" s="75"/>
      <c r="H385" s="75"/>
      <c r="I385" s="76"/>
      <c r="J385" s="77" t="s">
        <v>2</v>
      </c>
      <c r="M385" s="76"/>
    </row>
    <row r="386" ht="46.5" customHeight="1">
      <c r="A386" s="78" t="s">
        <v>3</v>
      </c>
      <c r="B386" s="78" t="s">
        <v>4</v>
      </c>
      <c r="C386" s="78" t="s">
        <v>5</v>
      </c>
      <c r="E386" s="76"/>
      <c r="F386" s="76"/>
      <c r="G386" s="97" t="s">
        <v>6</v>
      </c>
      <c r="H386" s="80" t="s">
        <v>153</v>
      </c>
      <c r="I386" s="12"/>
      <c r="J386" s="81">
        <v>1.0</v>
      </c>
      <c r="K386" s="81">
        <v>2.0</v>
      </c>
      <c r="L386" s="81">
        <v>3.0</v>
      </c>
      <c r="M386" s="97" t="s">
        <v>2</v>
      </c>
    </row>
    <row r="387" ht="46.5" customHeight="1">
      <c r="A387" s="17" t="s">
        <v>154</v>
      </c>
      <c r="B387" s="83" t="s">
        <v>155</v>
      </c>
      <c r="C387" s="84" t="s">
        <v>156</v>
      </c>
      <c r="D387" s="12"/>
      <c r="E387" s="53" t="s">
        <v>106</v>
      </c>
      <c r="F387" s="98"/>
      <c r="G387" s="99"/>
      <c r="H387" s="70"/>
      <c r="I387" s="100"/>
      <c r="J387" s="101"/>
      <c r="K387" s="101"/>
      <c r="L387" s="101"/>
      <c r="M387" s="99"/>
    </row>
    <row r="388" ht="46.5" customHeight="1">
      <c r="A388" s="17" t="s">
        <v>157</v>
      </c>
      <c r="B388" s="83" t="s">
        <v>158</v>
      </c>
      <c r="C388" s="84" t="s">
        <v>159</v>
      </c>
      <c r="D388" s="12"/>
      <c r="E388" s="31"/>
      <c r="F388" s="31"/>
      <c r="G388" s="99"/>
      <c r="H388" s="31"/>
      <c r="I388" s="100"/>
      <c r="J388" s="101"/>
      <c r="K388" s="101"/>
      <c r="L388" s="101"/>
      <c r="M388" s="99"/>
    </row>
    <row r="389" ht="46.5" customHeight="1">
      <c r="A389" s="17" t="s">
        <v>160</v>
      </c>
      <c r="B389" s="83" t="s">
        <v>161</v>
      </c>
      <c r="C389" s="84" t="s">
        <v>162</v>
      </c>
      <c r="D389" s="12"/>
      <c r="E389" s="32" t="s">
        <v>113</v>
      </c>
      <c r="F389" s="102"/>
      <c r="G389" s="103"/>
      <c r="H389" s="71"/>
      <c r="I389" s="104"/>
      <c r="J389" s="105"/>
      <c r="K389" s="105"/>
      <c r="L389" s="105"/>
      <c r="M389" s="103"/>
    </row>
    <row r="390" ht="46.5" customHeight="1">
      <c r="A390" s="17" t="s">
        <v>163</v>
      </c>
      <c r="B390" s="83" t="s">
        <v>164</v>
      </c>
      <c r="C390" s="84" t="s">
        <v>165</v>
      </c>
      <c r="D390" s="12"/>
      <c r="E390" s="31"/>
      <c r="F390" s="31"/>
      <c r="G390" s="103"/>
      <c r="H390" s="31"/>
      <c r="I390" s="104"/>
      <c r="J390" s="105"/>
      <c r="K390" s="105"/>
      <c r="L390" s="105"/>
      <c r="M390" s="103"/>
    </row>
    <row r="391" ht="46.5" customHeight="1">
      <c r="A391" s="17" t="s">
        <v>166</v>
      </c>
      <c r="B391" s="83" t="s">
        <v>167</v>
      </c>
      <c r="C391" s="84" t="s">
        <v>168</v>
      </c>
      <c r="D391" s="12"/>
      <c r="E391" s="53" t="s">
        <v>106</v>
      </c>
      <c r="F391" s="98"/>
      <c r="G391" s="99"/>
      <c r="H391" s="70"/>
      <c r="I391" s="100"/>
      <c r="J391" s="101"/>
      <c r="K391" s="101"/>
      <c r="L391" s="101"/>
      <c r="M391" s="99"/>
    </row>
    <row r="392" ht="46.5" customHeight="1">
      <c r="A392" s="17" t="s">
        <v>169</v>
      </c>
      <c r="B392" s="83" t="s">
        <v>170</v>
      </c>
      <c r="C392" s="84" t="s">
        <v>171</v>
      </c>
      <c r="D392" s="12"/>
      <c r="E392" s="31"/>
      <c r="F392" s="31"/>
      <c r="G392" s="99"/>
      <c r="H392" s="31"/>
      <c r="I392" s="100"/>
      <c r="J392" s="101"/>
      <c r="K392" s="101"/>
      <c r="L392" s="101"/>
      <c r="M392" s="99"/>
    </row>
    <row r="393" ht="46.5" customHeight="1">
      <c r="A393" s="17" t="s">
        <v>172</v>
      </c>
      <c r="B393" s="83" t="s">
        <v>173</v>
      </c>
      <c r="C393" s="84" t="s">
        <v>174</v>
      </c>
      <c r="D393" s="12"/>
      <c r="E393" s="32" t="s">
        <v>113</v>
      </c>
      <c r="F393" s="102"/>
      <c r="G393" s="103"/>
      <c r="H393" s="71"/>
      <c r="I393" s="104"/>
      <c r="J393" s="105"/>
      <c r="K393" s="105"/>
      <c r="L393" s="105"/>
      <c r="M393" s="103"/>
    </row>
    <row r="394" ht="46.5" customHeight="1">
      <c r="A394" s="17" t="s">
        <v>175</v>
      </c>
      <c r="B394" s="83" t="s">
        <v>176</v>
      </c>
      <c r="C394" s="84" t="s">
        <v>177</v>
      </c>
      <c r="D394" s="12"/>
      <c r="E394" s="31"/>
      <c r="F394" s="31"/>
      <c r="G394" s="103"/>
      <c r="H394" s="31"/>
      <c r="I394" s="104"/>
      <c r="J394" s="105"/>
      <c r="K394" s="105"/>
      <c r="L394" s="105"/>
      <c r="M394" s="103"/>
    </row>
    <row r="395" ht="46.5" customHeight="1">
      <c r="A395" s="17" t="s">
        <v>178</v>
      </c>
      <c r="B395" s="83" t="s">
        <v>115</v>
      </c>
      <c r="C395" s="84" t="s">
        <v>124</v>
      </c>
      <c r="D395" s="12"/>
      <c r="E395" s="53" t="s">
        <v>106</v>
      </c>
      <c r="F395" s="98"/>
      <c r="G395" s="99"/>
      <c r="H395" s="70"/>
      <c r="I395" s="100"/>
      <c r="J395" s="101"/>
      <c r="K395" s="101"/>
      <c r="L395" s="101"/>
      <c r="M395" s="99"/>
    </row>
    <row r="396" ht="46.5" customHeight="1">
      <c r="A396" s="17" t="s">
        <v>179</v>
      </c>
      <c r="B396" s="83" t="s">
        <v>180</v>
      </c>
      <c r="C396" s="84" t="s">
        <v>181</v>
      </c>
      <c r="D396" s="12"/>
      <c r="E396" s="31"/>
      <c r="F396" s="31"/>
      <c r="G396" s="99"/>
      <c r="H396" s="31"/>
      <c r="I396" s="100"/>
      <c r="J396" s="101"/>
      <c r="K396" s="101"/>
      <c r="L396" s="101"/>
      <c r="M396" s="99"/>
    </row>
    <row r="397" ht="46.5" customHeight="1">
      <c r="A397" s="17" t="s">
        <v>182</v>
      </c>
      <c r="B397" s="83" t="s">
        <v>127</v>
      </c>
      <c r="C397" s="84" t="s">
        <v>128</v>
      </c>
      <c r="D397" s="12"/>
      <c r="E397" s="32" t="s">
        <v>113</v>
      </c>
      <c r="F397" s="102"/>
      <c r="G397" s="103"/>
      <c r="H397" s="71"/>
      <c r="I397" s="104"/>
      <c r="J397" s="105"/>
      <c r="K397" s="105"/>
      <c r="L397" s="105"/>
      <c r="M397" s="103"/>
    </row>
    <row r="398" ht="46.5" customHeight="1">
      <c r="A398" s="17" t="s">
        <v>183</v>
      </c>
      <c r="B398" s="83" t="s">
        <v>123</v>
      </c>
      <c r="C398" s="84" t="s">
        <v>126</v>
      </c>
      <c r="D398" s="12"/>
      <c r="E398" s="31"/>
      <c r="F398" s="31"/>
      <c r="G398" s="103"/>
      <c r="H398" s="31"/>
      <c r="I398" s="104"/>
      <c r="J398" s="105"/>
      <c r="K398" s="105"/>
      <c r="L398" s="105"/>
      <c r="M398" s="103"/>
    </row>
    <row r="399" ht="46.5" customHeight="1">
      <c r="A399" s="17" t="s">
        <v>184</v>
      </c>
      <c r="B399" s="83" t="s">
        <v>66</v>
      </c>
      <c r="C399" s="84" t="s">
        <v>67</v>
      </c>
      <c r="D399" s="12"/>
      <c r="E399" s="53" t="s">
        <v>106</v>
      </c>
      <c r="F399" s="98"/>
      <c r="G399" s="99"/>
      <c r="H399" s="70"/>
      <c r="I399" s="100"/>
      <c r="J399" s="101"/>
      <c r="K399" s="101"/>
      <c r="L399" s="101"/>
      <c r="M399" s="99"/>
    </row>
    <row r="400" ht="46.5" customHeight="1">
      <c r="A400" s="17" t="s">
        <v>185</v>
      </c>
      <c r="B400" s="83" t="s">
        <v>111</v>
      </c>
      <c r="C400" s="84" t="s">
        <v>186</v>
      </c>
      <c r="D400" s="12"/>
      <c r="E400" s="31"/>
      <c r="F400" s="31"/>
      <c r="G400" s="99"/>
      <c r="H400" s="31"/>
      <c r="I400" s="100"/>
      <c r="J400" s="101"/>
      <c r="K400" s="101"/>
      <c r="L400" s="101"/>
      <c r="M400" s="99"/>
    </row>
    <row r="401" ht="46.5" customHeight="1">
      <c r="A401" s="17" t="s">
        <v>187</v>
      </c>
      <c r="B401" s="83" t="s">
        <v>104</v>
      </c>
      <c r="C401" s="84" t="s">
        <v>105</v>
      </c>
      <c r="D401" s="12"/>
      <c r="E401" s="32" t="s">
        <v>113</v>
      </c>
      <c r="F401" s="102"/>
      <c r="G401" s="103"/>
      <c r="H401" s="71"/>
      <c r="I401" s="104"/>
      <c r="J401" s="105"/>
      <c r="K401" s="105"/>
      <c r="L401" s="105"/>
      <c r="M401" s="103"/>
    </row>
    <row r="402" ht="46.5" customHeight="1">
      <c r="A402" s="17" t="s">
        <v>188</v>
      </c>
      <c r="B402" s="83" t="s">
        <v>189</v>
      </c>
      <c r="C402" s="84" t="s">
        <v>190</v>
      </c>
      <c r="D402" s="12"/>
      <c r="E402" s="31"/>
      <c r="F402" s="31"/>
      <c r="G402" s="103"/>
      <c r="H402" s="31"/>
      <c r="I402" s="104"/>
      <c r="J402" s="105"/>
      <c r="K402" s="105"/>
      <c r="L402" s="105"/>
      <c r="M402" s="103"/>
    </row>
    <row r="403" ht="46.5" customHeight="1">
      <c r="A403" s="75"/>
      <c r="B403" s="75"/>
      <c r="C403" s="75"/>
      <c r="D403" s="75"/>
      <c r="E403" s="75"/>
      <c r="F403" s="75"/>
      <c r="G403" s="75"/>
      <c r="H403" s="75"/>
      <c r="I403" s="76"/>
      <c r="J403" s="77" t="s">
        <v>2</v>
      </c>
      <c r="M403" s="76"/>
    </row>
    <row r="404" ht="46.5" customHeight="1">
      <c r="A404" s="78" t="s">
        <v>3</v>
      </c>
      <c r="B404" s="78" t="s">
        <v>4</v>
      </c>
      <c r="C404" s="78" t="s">
        <v>5</v>
      </c>
      <c r="E404" s="76"/>
      <c r="F404" s="76"/>
      <c r="G404" s="97" t="s">
        <v>6</v>
      </c>
      <c r="H404" s="80" t="s">
        <v>153</v>
      </c>
      <c r="I404" s="12"/>
      <c r="J404" s="81">
        <v>1.0</v>
      </c>
      <c r="K404" s="81">
        <v>2.0</v>
      </c>
      <c r="L404" s="81">
        <v>3.0</v>
      </c>
      <c r="M404" s="97" t="s">
        <v>2</v>
      </c>
    </row>
    <row r="405" ht="46.5" customHeight="1">
      <c r="A405" s="17" t="s">
        <v>154</v>
      </c>
      <c r="B405" s="83" t="s">
        <v>155</v>
      </c>
      <c r="C405" s="84" t="s">
        <v>156</v>
      </c>
      <c r="D405" s="12"/>
      <c r="E405" s="53" t="s">
        <v>106</v>
      </c>
      <c r="F405" s="98"/>
      <c r="G405" s="99"/>
      <c r="H405" s="70"/>
      <c r="I405" s="100"/>
      <c r="J405" s="101"/>
      <c r="K405" s="101"/>
      <c r="L405" s="101"/>
      <c r="M405" s="99"/>
    </row>
    <row r="406" ht="46.5" customHeight="1">
      <c r="A406" s="17" t="s">
        <v>157</v>
      </c>
      <c r="B406" s="83" t="s">
        <v>158</v>
      </c>
      <c r="C406" s="84" t="s">
        <v>159</v>
      </c>
      <c r="D406" s="12"/>
      <c r="E406" s="31"/>
      <c r="F406" s="31"/>
      <c r="G406" s="99"/>
      <c r="H406" s="31"/>
      <c r="I406" s="100"/>
      <c r="J406" s="101"/>
      <c r="K406" s="101"/>
      <c r="L406" s="101"/>
      <c r="M406" s="99"/>
    </row>
    <row r="407" ht="46.5" customHeight="1">
      <c r="A407" s="17" t="s">
        <v>160</v>
      </c>
      <c r="B407" s="83" t="s">
        <v>161</v>
      </c>
      <c r="C407" s="84" t="s">
        <v>162</v>
      </c>
      <c r="D407" s="12"/>
      <c r="E407" s="32" t="s">
        <v>113</v>
      </c>
      <c r="F407" s="102"/>
      <c r="G407" s="103"/>
      <c r="H407" s="71"/>
      <c r="I407" s="104"/>
      <c r="J407" s="105"/>
      <c r="K407" s="105"/>
      <c r="L407" s="105"/>
      <c r="M407" s="103"/>
    </row>
    <row r="408" ht="46.5" customHeight="1">
      <c r="A408" s="17" t="s">
        <v>163</v>
      </c>
      <c r="B408" s="83" t="s">
        <v>164</v>
      </c>
      <c r="C408" s="84" t="s">
        <v>165</v>
      </c>
      <c r="D408" s="12"/>
      <c r="E408" s="31"/>
      <c r="F408" s="31"/>
      <c r="G408" s="103"/>
      <c r="H408" s="31"/>
      <c r="I408" s="104"/>
      <c r="J408" s="105"/>
      <c r="K408" s="105"/>
      <c r="L408" s="105"/>
      <c r="M408" s="103"/>
    </row>
    <row r="409" ht="46.5" customHeight="1">
      <c r="A409" s="17" t="s">
        <v>166</v>
      </c>
      <c r="B409" s="83" t="s">
        <v>167</v>
      </c>
      <c r="C409" s="84" t="s">
        <v>168</v>
      </c>
      <c r="D409" s="12"/>
      <c r="E409" s="53" t="s">
        <v>106</v>
      </c>
      <c r="F409" s="98"/>
      <c r="G409" s="99"/>
      <c r="H409" s="70"/>
      <c r="I409" s="100"/>
      <c r="J409" s="101"/>
      <c r="K409" s="101"/>
      <c r="L409" s="101"/>
      <c r="M409" s="99"/>
    </row>
    <row r="410" ht="46.5" customHeight="1">
      <c r="A410" s="17" t="s">
        <v>169</v>
      </c>
      <c r="B410" s="83" t="s">
        <v>170</v>
      </c>
      <c r="C410" s="84" t="s">
        <v>171</v>
      </c>
      <c r="D410" s="12"/>
      <c r="E410" s="31"/>
      <c r="F410" s="31"/>
      <c r="G410" s="99"/>
      <c r="H410" s="31"/>
      <c r="I410" s="100"/>
      <c r="J410" s="101"/>
      <c r="K410" s="101"/>
      <c r="L410" s="101"/>
      <c r="M410" s="99"/>
    </row>
    <row r="411" ht="46.5" customHeight="1">
      <c r="A411" s="17" t="s">
        <v>172</v>
      </c>
      <c r="B411" s="83" t="s">
        <v>173</v>
      </c>
      <c r="C411" s="84" t="s">
        <v>174</v>
      </c>
      <c r="D411" s="12"/>
      <c r="E411" s="32" t="s">
        <v>113</v>
      </c>
      <c r="F411" s="102"/>
      <c r="G411" s="103"/>
      <c r="H411" s="71"/>
      <c r="I411" s="104"/>
      <c r="J411" s="105"/>
      <c r="K411" s="105"/>
      <c r="L411" s="105"/>
      <c r="M411" s="103"/>
    </row>
    <row r="412" ht="46.5" customHeight="1">
      <c r="A412" s="17" t="s">
        <v>175</v>
      </c>
      <c r="B412" s="83" t="s">
        <v>176</v>
      </c>
      <c r="C412" s="84" t="s">
        <v>177</v>
      </c>
      <c r="D412" s="12"/>
      <c r="E412" s="31"/>
      <c r="F412" s="31"/>
      <c r="G412" s="103"/>
      <c r="H412" s="31"/>
      <c r="I412" s="104"/>
      <c r="J412" s="105"/>
      <c r="K412" s="105"/>
      <c r="L412" s="105"/>
      <c r="M412" s="103"/>
    </row>
    <row r="413" ht="46.5" customHeight="1">
      <c r="A413" s="17" t="s">
        <v>178</v>
      </c>
      <c r="B413" s="83" t="s">
        <v>115</v>
      </c>
      <c r="C413" s="84" t="s">
        <v>124</v>
      </c>
      <c r="D413" s="12"/>
      <c r="E413" s="53" t="s">
        <v>106</v>
      </c>
      <c r="F413" s="98"/>
      <c r="G413" s="99"/>
      <c r="H413" s="70"/>
      <c r="I413" s="100"/>
      <c r="J413" s="101"/>
      <c r="K413" s="101"/>
      <c r="L413" s="101"/>
      <c r="M413" s="99"/>
    </row>
    <row r="414" ht="46.5" customHeight="1">
      <c r="A414" s="17" t="s">
        <v>179</v>
      </c>
      <c r="B414" s="83" t="s">
        <v>180</v>
      </c>
      <c r="C414" s="84" t="s">
        <v>181</v>
      </c>
      <c r="D414" s="12"/>
      <c r="E414" s="31"/>
      <c r="F414" s="31"/>
      <c r="G414" s="99"/>
      <c r="H414" s="31"/>
      <c r="I414" s="100"/>
      <c r="J414" s="101"/>
      <c r="K414" s="101"/>
      <c r="L414" s="101"/>
      <c r="M414" s="99"/>
    </row>
    <row r="415" ht="46.5" customHeight="1">
      <c r="A415" s="17" t="s">
        <v>182</v>
      </c>
      <c r="B415" s="83" t="s">
        <v>127</v>
      </c>
      <c r="C415" s="84" t="s">
        <v>128</v>
      </c>
      <c r="D415" s="12"/>
      <c r="E415" s="32" t="s">
        <v>113</v>
      </c>
      <c r="F415" s="102"/>
      <c r="G415" s="103"/>
      <c r="H415" s="71"/>
      <c r="I415" s="104"/>
      <c r="J415" s="105"/>
      <c r="K415" s="105"/>
      <c r="L415" s="105"/>
      <c r="M415" s="103"/>
    </row>
    <row r="416" ht="46.5" customHeight="1">
      <c r="A416" s="17" t="s">
        <v>183</v>
      </c>
      <c r="B416" s="83" t="s">
        <v>123</v>
      </c>
      <c r="C416" s="84" t="s">
        <v>126</v>
      </c>
      <c r="D416" s="12"/>
      <c r="E416" s="31"/>
      <c r="F416" s="31"/>
      <c r="G416" s="103"/>
      <c r="H416" s="31"/>
      <c r="I416" s="104"/>
      <c r="J416" s="105"/>
      <c r="K416" s="105"/>
      <c r="L416" s="105"/>
      <c r="M416" s="103"/>
    </row>
    <row r="417" ht="46.5" customHeight="1">
      <c r="A417" s="17" t="s">
        <v>184</v>
      </c>
      <c r="B417" s="83" t="s">
        <v>66</v>
      </c>
      <c r="C417" s="84" t="s">
        <v>67</v>
      </c>
      <c r="D417" s="12"/>
      <c r="E417" s="53" t="s">
        <v>106</v>
      </c>
      <c r="F417" s="98"/>
      <c r="G417" s="99"/>
      <c r="H417" s="70"/>
      <c r="I417" s="100"/>
      <c r="J417" s="101"/>
      <c r="K417" s="101"/>
      <c r="L417" s="101"/>
      <c r="M417" s="99"/>
    </row>
    <row r="418" ht="46.5" customHeight="1">
      <c r="A418" s="17" t="s">
        <v>185</v>
      </c>
      <c r="B418" s="83" t="s">
        <v>111</v>
      </c>
      <c r="C418" s="84" t="s">
        <v>186</v>
      </c>
      <c r="D418" s="12"/>
      <c r="E418" s="31"/>
      <c r="F418" s="31"/>
      <c r="G418" s="99"/>
      <c r="H418" s="31"/>
      <c r="I418" s="100"/>
      <c r="J418" s="101"/>
      <c r="K418" s="101"/>
      <c r="L418" s="101"/>
      <c r="M418" s="99"/>
    </row>
    <row r="419" ht="46.5" customHeight="1">
      <c r="A419" s="17" t="s">
        <v>187</v>
      </c>
      <c r="B419" s="83" t="s">
        <v>104</v>
      </c>
      <c r="C419" s="84" t="s">
        <v>105</v>
      </c>
      <c r="D419" s="12"/>
      <c r="E419" s="32" t="s">
        <v>113</v>
      </c>
      <c r="F419" s="102"/>
      <c r="G419" s="103"/>
      <c r="H419" s="71"/>
      <c r="I419" s="104"/>
      <c r="J419" s="105"/>
      <c r="K419" s="105"/>
      <c r="L419" s="105"/>
      <c r="M419" s="103"/>
    </row>
    <row r="420" ht="46.5" customHeight="1">
      <c r="A420" s="17" t="s">
        <v>188</v>
      </c>
      <c r="B420" s="83" t="s">
        <v>189</v>
      </c>
      <c r="C420" s="84" t="s">
        <v>190</v>
      </c>
      <c r="D420" s="12"/>
      <c r="E420" s="31"/>
      <c r="F420" s="31"/>
      <c r="G420" s="103"/>
      <c r="H420" s="31"/>
      <c r="I420" s="104"/>
      <c r="J420" s="105"/>
      <c r="K420" s="105"/>
      <c r="L420" s="105"/>
      <c r="M420" s="103"/>
    </row>
    <row r="421" ht="46.5" customHeight="1">
      <c r="A421" s="75"/>
      <c r="B421" s="75"/>
      <c r="C421" s="75"/>
      <c r="D421" s="75"/>
      <c r="E421" s="75"/>
      <c r="F421" s="75"/>
      <c r="G421" s="75"/>
      <c r="H421" s="75"/>
      <c r="I421" s="76"/>
      <c r="J421" s="77" t="s">
        <v>2</v>
      </c>
      <c r="M421" s="76"/>
    </row>
    <row r="422" ht="46.5" customHeight="1">
      <c r="A422" s="78" t="s">
        <v>3</v>
      </c>
      <c r="B422" s="78" t="s">
        <v>4</v>
      </c>
      <c r="C422" s="78" t="s">
        <v>5</v>
      </c>
      <c r="E422" s="76"/>
      <c r="F422" s="76"/>
      <c r="G422" s="97" t="s">
        <v>6</v>
      </c>
      <c r="H422" s="80" t="s">
        <v>153</v>
      </c>
      <c r="I422" s="12"/>
      <c r="J422" s="81">
        <v>1.0</v>
      </c>
      <c r="K422" s="81">
        <v>2.0</v>
      </c>
      <c r="L422" s="81">
        <v>3.0</v>
      </c>
      <c r="M422" s="97" t="s">
        <v>2</v>
      </c>
    </row>
    <row r="423" ht="46.5" customHeight="1">
      <c r="A423" s="17" t="s">
        <v>154</v>
      </c>
      <c r="B423" s="83" t="s">
        <v>155</v>
      </c>
      <c r="C423" s="84" t="s">
        <v>156</v>
      </c>
      <c r="D423" s="12"/>
      <c r="E423" s="53" t="s">
        <v>106</v>
      </c>
      <c r="F423" s="98"/>
      <c r="G423" s="99"/>
      <c r="H423" s="70"/>
      <c r="I423" s="100"/>
      <c r="J423" s="101"/>
      <c r="K423" s="101"/>
      <c r="L423" s="101"/>
      <c r="M423" s="99"/>
    </row>
    <row r="424" ht="46.5" customHeight="1">
      <c r="A424" s="17" t="s">
        <v>157</v>
      </c>
      <c r="B424" s="83" t="s">
        <v>158</v>
      </c>
      <c r="C424" s="84" t="s">
        <v>159</v>
      </c>
      <c r="D424" s="12"/>
      <c r="E424" s="31"/>
      <c r="F424" s="31"/>
      <c r="G424" s="99"/>
      <c r="H424" s="31"/>
      <c r="I424" s="100"/>
      <c r="J424" s="101"/>
      <c r="K424" s="101"/>
      <c r="L424" s="101"/>
      <c r="M424" s="99"/>
    </row>
    <row r="425" ht="46.5" customHeight="1">
      <c r="A425" s="17" t="s">
        <v>160</v>
      </c>
      <c r="B425" s="83" t="s">
        <v>161</v>
      </c>
      <c r="C425" s="84" t="s">
        <v>162</v>
      </c>
      <c r="D425" s="12"/>
      <c r="E425" s="32" t="s">
        <v>113</v>
      </c>
      <c r="F425" s="102"/>
      <c r="G425" s="103"/>
      <c r="H425" s="71"/>
      <c r="I425" s="104"/>
      <c r="J425" s="105"/>
      <c r="K425" s="105"/>
      <c r="L425" s="105"/>
      <c r="M425" s="103"/>
    </row>
    <row r="426" ht="46.5" customHeight="1">
      <c r="A426" s="17" t="s">
        <v>163</v>
      </c>
      <c r="B426" s="83" t="s">
        <v>164</v>
      </c>
      <c r="C426" s="84" t="s">
        <v>165</v>
      </c>
      <c r="D426" s="12"/>
      <c r="E426" s="31"/>
      <c r="F426" s="31"/>
      <c r="G426" s="103"/>
      <c r="H426" s="31"/>
      <c r="I426" s="104"/>
      <c r="J426" s="105"/>
      <c r="K426" s="105"/>
      <c r="L426" s="105"/>
      <c r="M426" s="103"/>
    </row>
    <row r="427" ht="46.5" customHeight="1">
      <c r="A427" s="17" t="s">
        <v>166</v>
      </c>
      <c r="B427" s="83" t="s">
        <v>167</v>
      </c>
      <c r="C427" s="84" t="s">
        <v>168</v>
      </c>
      <c r="D427" s="12"/>
      <c r="E427" s="53" t="s">
        <v>106</v>
      </c>
      <c r="F427" s="98"/>
      <c r="G427" s="99"/>
      <c r="H427" s="70"/>
      <c r="I427" s="100"/>
      <c r="J427" s="101"/>
      <c r="K427" s="101"/>
      <c r="L427" s="101"/>
      <c r="M427" s="99"/>
    </row>
    <row r="428" ht="46.5" customHeight="1">
      <c r="A428" s="17" t="s">
        <v>169</v>
      </c>
      <c r="B428" s="83" t="s">
        <v>170</v>
      </c>
      <c r="C428" s="84" t="s">
        <v>171</v>
      </c>
      <c r="D428" s="12"/>
      <c r="E428" s="31"/>
      <c r="F428" s="31"/>
      <c r="G428" s="99"/>
      <c r="H428" s="31"/>
      <c r="I428" s="100"/>
      <c r="J428" s="101"/>
      <c r="K428" s="101"/>
      <c r="L428" s="101"/>
      <c r="M428" s="99"/>
    </row>
    <row r="429" ht="46.5" customHeight="1">
      <c r="A429" s="17" t="s">
        <v>172</v>
      </c>
      <c r="B429" s="83" t="s">
        <v>173</v>
      </c>
      <c r="C429" s="84" t="s">
        <v>174</v>
      </c>
      <c r="D429" s="12"/>
      <c r="E429" s="32" t="s">
        <v>113</v>
      </c>
      <c r="F429" s="102"/>
      <c r="G429" s="103"/>
      <c r="H429" s="71"/>
      <c r="I429" s="104"/>
      <c r="J429" s="105"/>
      <c r="K429" s="105"/>
      <c r="L429" s="105"/>
      <c r="M429" s="103"/>
    </row>
    <row r="430" ht="46.5" customHeight="1">
      <c r="A430" s="17" t="s">
        <v>175</v>
      </c>
      <c r="B430" s="83" t="s">
        <v>176</v>
      </c>
      <c r="C430" s="84" t="s">
        <v>177</v>
      </c>
      <c r="D430" s="12"/>
      <c r="E430" s="31"/>
      <c r="F430" s="31"/>
      <c r="G430" s="103"/>
      <c r="H430" s="31"/>
      <c r="I430" s="104"/>
      <c r="J430" s="105"/>
      <c r="K430" s="105"/>
      <c r="L430" s="105"/>
      <c r="M430" s="103"/>
    </row>
    <row r="431" ht="46.5" customHeight="1">
      <c r="A431" s="17" t="s">
        <v>178</v>
      </c>
      <c r="B431" s="83" t="s">
        <v>115</v>
      </c>
      <c r="C431" s="84" t="s">
        <v>124</v>
      </c>
      <c r="D431" s="12"/>
      <c r="E431" s="53" t="s">
        <v>106</v>
      </c>
      <c r="F431" s="98"/>
      <c r="G431" s="99"/>
      <c r="H431" s="70"/>
      <c r="I431" s="100"/>
      <c r="J431" s="101"/>
      <c r="K431" s="101"/>
      <c r="L431" s="101"/>
      <c r="M431" s="99"/>
    </row>
    <row r="432" ht="46.5" customHeight="1">
      <c r="A432" s="17" t="s">
        <v>179</v>
      </c>
      <c r="B432" s="83" t="s">
        <v>180</v>
      </c>
      <c r="C432" s="84" t="s">
        <v>181</v>
      </c>
      <c r="D432" s="12"/>
      <c r="E432" s="31"/>
      <c r="F432" s="31"/>
      <c r="G432" s="99"/>
      <c r="H432" s="31"/>
      <c r="I432" s="100"/>
      <c r="J432" s="101"/>
      <c r="K432" s="101"/>
      <c r="L432" s="101"/>
      <c r="M432" s="99"/>
    </row>
    <row r="433" ht="46.5" customHeight="1">
      <c r="A433" s="17" t="s">
        <v>182</v>
      </c>
      <c r="B433" s="83" t="s">
        <v>127</v>
      </c>
      <c r="C433" s="84" t="s">
        <v>128</v>
      </c>
      <c r="D433" s="12"/>
      <c r="E433" s="32" t="s">
        <v>113</v>
      </c>
      <c r="F433" s="102"/>
      <c r="G433" s="103"/>
      <c r="H433" s="71"/>
      <c r="I433" s="104"/>
      <c r="J433" s="105"/>
      <c r="K433" s="105"/>
      <c r="L433" s="105"/>
      <c r="M433" s="103"/>
    </row>
    <row r="434" ht="46.5" customHeight="1">
      <c r="A434" s="17" t="s">
        <v>183</v>
      </c>
      <c r="B434" s="83" t="s">
        <v>123</v>
      </c>
      <c r="C434" s="84" t="s">
        <v>126</v>
      </c>
      <c r="D434" s="12"/>
      <c r="E434" s="31"/>
      <c r="F434" s="31"/>
      <c r="G434" s="103"/>
      <c r="H434" s="31"/>
      <c r="I434" s="104"/>
      <c r="J434" s="105"/>
      <c r="K434" s="105"/>
      <c r="L434" s="105"/>
      <c r="M434" s="103"/>
    </row>
    <row r="435" ht="46.5" customHeight="1">
      <c r="A435" s="17" t="s">
        <v>184</v>
      </c>
      <c r="B435" s="83" t="s">
        <v>66</v>
      </c>
      <c r="C435" s="84" t="s">
        <v>67</v>
      </c>
      <c r="D435" s="12"/>
      <c r="E435" s="53" t="s">
        <v>106</v>
      </c>
      <c r="F435" s="98"/>
      <c r="G435" s="99"/>
      <c r="H435" s="70"/>
      <c r="I435" s="100"/>
      <c r="J435" s="101"/>
      <c r="K435" s="101"/>
      <c r="L435" s="101"/>
      <c r="M435" s="99"/>
    </row>
    <row r="436" ht="46.5" customHeight="1">
      <c r="A436" s="17" t="s">
        <v>185</v>
      </c>
      <c r="B436" s="83" t="s">
        <v>111</v>
      </c>
      <c r="C436" s="84" t="s">
        <v>186</v>
      </c>
      <c r="D436" s="12"/>
      <c r="E436" s="31"/>
      <c r="F436" s="31"/>
      <c r="G436" s="99"/>
      <c r="H436" s="31"/>
      <c r="I436" s="100"/>
      <c r="J436" s="101"/>
      <c r="K436" s="101"/>
      <c r="L436" s="101"/>
      <c r="M436" s="99"/>
    </row>
    <row r="437" ht="46.5" customHeight="1">
      <c r="A437" s="17" t="s">
        <v>187</v>
      </c>
      <c r="B437" s="83" t="s">
        <v>104</v>
      </c>
      <c r="C437" s="84" t="s">
        <v>105</v>
      </c>
      <c r="D437" s="12"/>
      <c r="E437" s="32" t="s">
        <v>113</v>
      </c>
      <c r="F437" s="102"/>
      <c r="G437" s="103"/>
      <c r="H437" s="71"/>
      <c r="I437" s="104"/>
      <c r="J437" s="105"/>
      <c r="K437" s="105"/>
      <c r="L437" s="105"/>
      <c r="M437" s="103"/>
    </row>
    <row r="438" ht="46.5" customHeight="1">
      <c r="A438" s="17" t="s">
        <v>188</v>
      </c>
      <c r="B438" s="83" t="s">
        <v>189</v>
      </c>
      <c r="C438" s="84" t="s">
        <v>190</v>
      </c>
      <c r="D438" s="12"/>
      <c r="E438" s="31"/>
      <c r="F438" s="31"/>
      <c r="G438" s="103"/>
      <c r="H438" s="31"/>
      <c r="I438" s="104"/>
      <c r="J438" s="105"/>
      <c r="K438" s="105"/>
      <c r="L438" s="105"/>
      <c r="M438" s="103"/>
    </row>
    <row r="439" ht="46.5" customHeight="1">
      <c r="A439" s="75"/>
      <c r="B439" s="75"/>
      <c r="C439" s="75"/>
      <c r="D439" s="75"/>
      <c r="E439" s="75"/>
      <c r="F439" s="75"/>
      <c r="G439" s="75"/>
      <c r="H439" s="75"/>
      <c r="I439" s="76"/>
      <c r="J439" s="77" t="s">
        <v>2</v>
      </c>
      <c r="M439" s="76"/>
    </row>
    <row r="440" ht="46.5" customHeight="1">
      <c r="A440" s="78" t="s">
        <v>3</v>
      </c>
      <c r="B440" s="78" t="s">
        <v>4</v>
      </c>
      <c r="C440" s="78" t="s">
        <v>5</v>
      </c>
      <c r="E440" s="76"/>
      <c r="F440" s="76"/>
      <c r="G440" s="97" t="s">
        <v>6</v>
      </c>
      <c r="H440" s="80" t="s">
        <v>153</v>
      </c>
      <c r="I440" s="12"/>
      <c r="J440" s="81">
        <v>1.0</v>
      </c>
      <c r="K440" s="81">
        <v>2.0</v>
      </c>
      <c r="L440" s="81">
        <v>3.0</v>
      </c>
      <c r="M440" s="97" t="s">
        <v>2</v>
      </c>
    </row>
    <row r="441" ht="46.5" customHeight="1">
      <c r="A441" s="17" t="s">
        <v>154</v>
      </c>
      <c r="B441" s="83" t="s">
        <v>155</v>
      </c>
      <c r="C441" s="84" t="s">
        <v>156</v>
      </c>
      <c r="D441" s="12"/>
      <c r="E441" s="53" t="s">
        <v>106</v>
      </c>
      <c r="F441" s="98"/>
      <c r="G441" s="99"/>
      <c r="H441" s="70"/>
      <c r="I441" s="100"/>
      <c r="J441" s="101"/>
      <c r="K441" s="101"/>
      <c r="L441" s="101"/>
      <c r="M441" s="99"/>
    </row>
    <row r="442" ht="46.5" customHeight="1">
      <c r="A442" s="17" t="s">
        <v>157</v>
      </c>
      <c r="B442" s="83" t="s">
        <v>158</v>
      </c>
      <c r="C442" s="84" t="s">
        <v>159</v>
      </c>
      <c r="D442" s="12"/>
      <c r="E442" s="31"/>
      <c r="F442" s="31"/>
      <c r="G442" s="99"/>
      <c r="H442" s="31"/>
      <c r="I442" s="100"/>
      <c r="J442" s="101"/>
      <c r="K442" s="101"/>
      <c r="L442" s="101"/>
      <c r="M442" s="99"/>
    </row>
    <row r="443" ht="46.5" customHeight="1">
      <c r="A443" s="17" t="s">
        <v>160</v>
      </c>
      <c r="B443" s="83" t="s">
        <v>161</v>
      </c>
      <c r="C443" s="84" t="s">
        <v>162</v>
      </c>
      <c r="D443" s="12"/>
      <c r="E443" s="32" t="s">
        <v>113</v>
      </c>
      <c r="F443" s="102"/>
      <c r="G443" s="103"/>
      <c r="H443" s="71"/>
      <c r="I443" s="104"/>
      <c r="J443" s="105"/>
      <c r="K443" s="105"/>
      <c r="L443" s="105"/>
      <c r="M443" s="103"/>
    </row>
    <row r="444" ht="46.5" customHeight="1">
      <c r="A444" s="17" t="s">
        <v>163</v>
      </c>
      <c r="B444" s="83" t="s">
        <v>164</v>
      </c>
      <c r="C444" s="84" t="s">
        <v>165</v>
      </c>
      <c r="D444" s="12"/>
      <c r="E444" s="31"/>
      <c r="F444" s="31"/>
      <c r="G444" s="103"/>
      <c r="H444" s="31"/>
      <c r="I444" s="104"/>
      <c r="J444" s="105"/>
      <c r="K444" s="105"/>
      <c r="L444" s="105"/>
      <c r="M444" s="103"/>
    </row>
    <row r="445" ht="46.5" customHeight="1">
      <c r="A445" s="17" t="s">
        <v>166</v>
      </c>
      <c r="B445" s="83" t="s">
        <v>167</v>
      </c>
      <c r="C445" s="84" t="s">
        <v>168</v>
      </c>
      <c r="D445" s="12"/>
      <c r="E445" s="53" t="s">
        <v>106</v>
      </c>
      <c r="F445" s="98"/>
      <c r="G445" s="99"/>
      <c r="H445" s="70"/>
      <c r="I445" s="100"/>
      <c r="J445" s="101"/>
      <c r="K445" s="101"/>
      <c r="L445" s="101"/>
      <c r="M445" s="99"/>
    </row>
    <row r="446" ht="46.5" customHeight="1">
      <c r="A446" s="17" t="s">
        <v>169</v>
      </c>
      <c r="B446" s="83" t="s">
        <v>170</v>
      </c>
      <c r="C446" s="84" t="s">
        <v>171</v>
      </c>
      <c r="D446" s="12"/>
      <c r="E446" s="31"/>
      <c r="F446" s="31"/>
      <c r="G446" s="99"/>
      <c r="H446" s="31"/>
      <c r="I446" s="100"/>
      <c r="J446" s="101"/>
      <c r="K446" s="101"/>
      <c r="L446" s="101"/>
      <c r="M446" s="99"/>
    </row>
    <row r="447" ht="46.5" customHeight="1">
      <c r="A447" s="17" t="s">
        <v>172</v>
      </c>
      <c r="B447" s="83" t="s">
        <v>173</v>
      </c>
      <c r="C447" s="84" t="s">
        <v>174</v>
      </c>
      <c r="D447" s="12"/>
      <c r="E447" s="32" t="s">
        <v>113</v>
      </c>
      <c r="F447" s="102"/>
      <c r="G447" s="103"/>
      <c r="H447" s="71"/>
      <c r="I447" s="104"/>
      <c r="J447" s="105"/>
      <c r="K447" s="105"/>
      <c r="L447" s="105"/>
      <c r="M447" s="103"/>
    </row>
    <row r="448" ht="46.5" customHeight="1">
      <c r="A448" s="17" t="s">
        <v>175</v>
      </c>
      <c r="B448" s="83" t="s">
        <v>176</v>
      </c>
      <c r="C448" s="84" t="s">
        <v>177</v>
      </c>
      <c r="D448" s="12"/>
      <c r="E448" s="31"/>
      <c r="F448" s="31"/>
      <c r="G448" s="103"/>
      <c r="H448" s="31"/>
      <c r="I448" s="104"/>
      <c r="J448" s="105"/>
      <c r="K448" s="105"/>
      <c r="L448" s="105"/>
      <c r="M448" s="103"/>
    </row>
    <row r="449" ht="46.5" customHeight="1">
      <c r="A449" s="17" t="s">
        <v>178</v>
      </c>
      <c r="B449" s="83" t="s">
        <v>115</v>
      </c>
      <c r="C449" s="84" t="s">
        <v>124</v>
      </c>
      <c r="D449" s="12"/>
      <c r="E449" s="53" t="s">
        <v>106</v>
      </c>
      <c r="F449" s="98"/>
      <c r="G449" s="99"/>
      <c r="H449" s="70"/>
      <c r="I449" s="100"/>
      <c r="J449" s="101"/>
      <c r="K449" s="101"/>
      <c r="L449" s="101"/>
      <c r="M449" s="99"/>
    </row>
    <row r="450" ht="46.5" customHeight="1">
      <c r="A450" s="17" t="s">
        <v>179</v>
      </c>
      <c r="B450" s="83" t="s">
        <v>180</v>
      </c>
      <c r="C450" s="84" t="s">
        <v>181</v>
      </c>
      <c r="D450" s="12"/>
      <c r="E450" s="31"/>
      <c r="F450" s="31"/>
      <c r="G450" s="99"/>
      <c r="H450" s="31"/>
      <c r="I450" s="100"/>
      <c r="J450" s="101"/>
      <c r="K450" s="101"/>
      <c r="L450" s="101"/>
      <c r="M450" s="99"/>
    </row>
    <row r="451" ht="46.5" customHeight="1">
      <c r="A451" s="17" t="s">
        <v>182</v>
      </c>
      <c r="B451" s="83" t="s">
        <v>127</v>
      </c>
      <c r="C451" s="84" t="s">
        <v>128</v>
      </c>
      <c r="D451" s="12"/>
      <c r="E451" s="32" t="s">
        <v>113</v>
      </c>
      <c r="F451" s="102"/>
      <c r="G451" s="103"/>
      <c r="H451" s="71"/>
      <c r="I451" s="104"/>
      <c r="J451" s="105"/>
      <c r="K451" s="105"/>
      <c r="L451" s="105"/>
      <c r="M451" s="103"/>
    </row>
    <row r="452" ht="46.5" customHeight="1">
      <c r="A452" s="17" t="s">
        <v>183</v>
      </c>
      <c r="B452" s="83" t="s">
        <v>123</v>
      </c>
      <c r="C452" s="84" t="s">
        <v>126</v>
      </c>
      <c r="D452" s="12"/>
      <c r="E452" s="31"/>
      <c r="F452" s="31"/>
      <c r="G452" s="103"/>
      <c r="H452" s="31"/>
      <c r="I452" s="104"/>
      <c r="J452" s="105"/>
      <c r="K452" s="105"/>
      <c r="L452" s="105"/>
      <c r="M452" s="103"/>
    </row>
    <row r="453" ht="46.5" customHeight="1">
      <c r="A453" s="17" t="s">
        <v>184</v>
      </c>
      <c r="B453" s="83" t="s">
        <v>66</v>
      </c>
      <c r="C453" s="84" t="s">
        <v>67</v>
      </c>
      <c r="D453" s="12"/>
      <c r="E453" s="53" t="s">
        <v>106</v>
      </c>
      <c r="F453" s="98"/>
      <c r="G453" s="99"/>
      <c r="H453" s="70"/>
      <c r="I453" s="100"/>
      <c r="J453" s="101"/>
      <c r="K453" s="101"/>
      <c r="L453" s="101"/>
      <c r="M453" s="99"/>
    </row>
    <row r="454" ht="46.5" customHeight="1">
      <c r="A454" s="17" t="s">
        <v>185</v>
      </c>
      <c r="B454" s="83" t="s">
        <v>111</v>
      </c>
      <c r="C454" s="84" t="s">
        <v>186</v>
      </c>
      <c r="D454" s="12"/>
      <c r="E454" s="31"/>
      <c r="F454" s="31"/>
      <c r="G454" s="99"/>
      <c r="H454" s="31"/>
      <c r="I454" s="100"/>
      <c r="J454" s="101"/>
      <c r="K454" s="101"/>
      <c r="L454" s="101"/>
      <c r="M454" s="99"/>
    </row>
    <row r="455" ht="46.5" customHeight="1">
      <c r="A455" s="17" t="s">
        <v>187</v>
      </c>
      <c r="B455" s="83" t="s">
        <v>104</v>
      </c>
      <c r="C455" s="84" t="s">
        <v>105</v>
      </c>
      <c r="D455" s="12"/>
      <c r="E455" s="32" t="s">
        <v>113</v>
      </c>
      <c r="F455" s="102"/>
      <c r="G455" s="103"/>
      <c r="H455" s="71"/>
      <c r="I455" s="104"/>
      <c r="J455" s="105"/>
      <c r="K455" s="105"/>
      <c r="L455" s="105"/>
      <c r="M455" s="103"/>
    </row>
    <row r="456" ht="46.5" customHeight="1">
      <c r="A456" s="17" t="s">
        <v>188</v>
      </c>
      <c r="B456" s="83" t="s">
        <v>189</v>
      </c>
      <c r="C456" s="84" t="s">
        <v>190</v>
      </c>
      <c r="D456" s="12"/>
      <c r="E456" s="31"/>
      <c r="F456" s="31"/>
      <c r="G456" s="103"/>
      <c r="H456" s="31"/>
      <c r="I456" s="104"/>
      <c r="J456" s="105"/>
      <c r="K456" s="105"/>
      <c r="L456" s="105"/>
      <c r="M456" s="103"/>
    </row>
    <row r="457" ht="46.5" customHeight="1">
      <c r="A457" s="75"/>
      <c r="B457" s="75"/>
      <c r="C457" s="75"/>
      <c r="D457" s="75"/>
      <c r="E457" s="75"/>
      <c r="F457" s="75"/>
      <c r="G457" s="75"/>
      <c r="H457" s="75"/>
      <c r="I457" s="76"/>
      <c r="J457" s="77" t="s">
        <v>2</v>
      </c>
      <c r="M457" s="76"/>
    </row>
    <row r="458" ht="46.5" customHeight="1">
      <c r="A458" s="78" t="s">
        <v>3</v>
      </c>
      <c r="B458" s="78" t="s">
        <v>4</v>
      </c>
      <c r="C458" s="78" t="s">
        <v>5</v>
      </c>
      <c r="E458" s="76"/>
      <c r="F458" s="76"/>
      <c r="G458" s="97" t="s">
        <v>6</v>
      </c>
      <c r="H458" s="80" t="s">
        <v>153</v>
      </c>
      <c r="I458" s="12"/>
      <c r="J458" s="81">
        <v>1.0</v>
      </c>
      <c r="K458" s="81">
        <v>2.0</v>
      </c>
      <c r="L458" s="81">
        <v>3.0</v>
      </c>
      <c r="M458" s="97" t="s">
        <v>2</v>
      </c>
    </row>
    <row r="459" ht="46.5" customHeight="1">
      <c r="A459" s="17" t="s">
        <v>154</v>
      </c>
      <c r="B459" s="83" t="s">
        <v>155</v>
      </c>
      <c r="C459" s="84" t="s">
        <v>156</v>
      </c>
      <c r="D459" s="12"/>
      <c r="E459" s="53" t="s">
        <v>106</v>
      </c>
      <c r="F459" s="98"/>
      <c r="G459" s="99"/>
      <c r="H459" s="70"/>
      <c r="I459" s="100"/>
      <c r="J459" s="101"/>
      <c r="K459" s="101"/>
      <c r="L459" s="101"/>
      <c r="M459" s="99"/>
    </row>
    <row r="460" ht="46.5" customHeight="1">
      <c r="A460" s="17" t="s">
        <v>157</v>
      </c>
      <c r="B460" s="83" t="s">
        <v>158</v>
      </c>
      <c r="C460" s="84" t="s">
        <v>159</v>
      </c>
      <c r="D460" s="12"/>
      <c r="E460" s="31"/>
      <c r="F460" s="31"/>
      <c r="G460" s="99"/>
      <c r="H460" s="31"/>
      <c r="I460" s="100"/>
      <c r="J460" s="101"/>
      <c r="K460" s="101"/>
      <c r="L460" s="101"/>
      <c r="M460" s="99"/>
    </row>
    <row r="461" ht="46.5" customHeight="1">
      <c r="A461" s="17" t="s">
        <v>160</v>
      </c>
      <c r="B461" s="83" t="s">
        <v>161</v>
      </c>
      <c r="C461" s="84" t="s">
        <v>162</v>
      </c>
      <c r="D461" s="12"/>
      <c r="E461" s="32" t="s">
        <v>113</v>
      </c>
      <c r="F461" s="102"/>
      <c r="G461" s="103"/>
      <c r="H461" s="71"/>
      <c r="I461" s="104"/>
      <c r="J461" s="105"/>
      <c r="K461" s="105"/>
      <c r="L461" s="105"/>
      <c r="M461" s="103"/>
    </row>
    <row r="462" ht="46.5" customHeight="1">
      <c r="A462" s="17" t="s">
        <v>163</v>
      </c>
      <c r="B462" s="83" t="s">
        <v>164</v>
      </c>
      <c r="C462" s="84" t="s">
        <v>165</v>
      </c>
      <c r="D462" s="12"/>
      <c r="E462" s="31"/>
      <c r="F462" s="31"/>
      <c r="G462" s="103"/>
      <c r="H462" s="31"/>
      <c r="I462" s="104"/>
      <c r="J462" s="105"/>
      <c r="K462" s="105"/>
      <c r="L462" s="105"/>
      <c r="M462" s="103"/>
    </row>
    <row r="463" ht="46.5" customHeight="1">
      <c r="A463" s="17" t="s">
        <v>166</v>
      </c>
      <c r="B463" s="83" t="s">
        <v>167</v>
      </c>
      <c r="C463" s="84" t="s">
        <v>168</v>
      </c>
      <c r="D463" s="12"/>
      <c r="E463" s="53" t="s">
        <v>106</v>
      </c>
      <c r="F463" s="98"/>
      <c r="G463" s="99"/>
      <c r="H463" s="70"/>
      <c r="I463" s="100"/>
      <c r="J463" s="101"/>
      <c r="K463" s="101"/>
      <c r="L463" s="101"/>
      <c r="M463" s="99"/>
    </row>
    <row r="464" ht="46.5" customHeight="1">
      <c r="A464" s="17" t="s">
        <v>169</v>
      </c>
      <c r="B464" s="83" t="s">
        <v>170</v>
      </c>
      <c r="C464" s="84" t="s">
        <v>171</v>
      </c>
      <c r="D464" s="12"/>
      <c r="E464" s="31"/>
      <c r="F464" s="31"/>
      <c r="G464" s="99"/>
      <c r="H464" s="31"/>
      <c r="I464" s="100"/>
      <c r="J464" s="101"/>
      <c r="K464" s="101"/>
      <c r="L464" s="101"/>
      <c r="M464" s="99"/>
    </row>
    <row r="465" ht="46.5" customHeight="1">
      <c r="A465" s="17" t="s">
        <v>172</v>
      </c>
      <c r="B465" s="83" t="s">
        <v>173</v>
      </c>
      <c r="C465" s="84" t="s">
        <v>174</v>
      </c>
      <c r="D465" s="12"/>
      <c r="E465" s="32" t="s">
        <v>113</v>
      </c>
      <c r="F465" s="102"/>
      <c r="G465" s="103"/>
      <c r="H465" s="71"/>
      <c r="I465" s="104"/>
      <c r="J465" s="105"/>
      <c r="K465" s="105"/>
      <c r="L465" s="105"/>
      <c r="M465" s="103"/>
    </row>
    <row r="466" ht="46.5" customHeight="1">
      <c r="A466" s="17" t="s">
        <v>175</v>
      </c>
      <c r="B466" s="83" t="s">
        <v>176</v>
      </c>
      <c r="C466" s="84" t="s">
        <v>177</v>
      </c>
      <c r="D466" s="12"/>
      <c r="E466" s="31"/>
      <c r="F466" s="31"/>
      <c r="G466" s="103"/>
      <c r="H466" s="31"/>
      <c r="I466" s="104"/>
      <c r="J466" s="105"/>
      <c r="K466" s="105"/>
      <c r="L466" s="105"/>
      <c r="M466" s="103"/>
    </row>
    <row r="467" ht="46.5" customHeight="1">
      <c r="A467" s="17" t="s">
        <v>178</v>
      </c>
      <c r="B467" s="83" t="s">
        <v>115</v>
      </c>
      <c r="C467" s="84" t="s">
        <v>124</v>
      </c>
      <c r="D467" s="12"/>
      <c r="E467" s="53" t="s">
        <v>106</v>
      </c>
      <c r="F467" s="98"/>
      <c r="G467" s="99"/>
      <c r="H467" s="70"/>
      <c r="I467" s="100"/>
      <c r="J467" s="101"/>
      <c r="K467" s="101"/>
      <c r="L467" s="101"/>
      <c r="M467" s="99"/>
    </row>
    <row r="468" ht="46.5" customHeight="1">
      <c r="A468" s="17" t="s">
        <v>179</v>
      </c>
      <c r="B468" s="83" t="s">
        <v>180</v>
      </c>
      <c r="C468" s="84" t="s">
        <v>181</v>
      </c>
      <c r="D468" s="12"/>
      <c r="E468" s="31"/>
      <c r="F468" s="31"/>
      <c r="G468" s="99"/>
      <c r="H468" s="31"/>
      <c r="I468" s="100"/>
      <c r="J468" s="101"/>
      <c r="K468" s="101"/>
      <c r="L468" s="101"/>
      <c r="M468" s="99"/>
    </row>
    <row r="469" ht="46.5" customHeight="1">
      <c r="A469" s="17" t="s">
        <v>182</v>
      </c>
      <c r="B469" s="83" t="s">
        <v>127</v>
      </c>
      <c r="C469" s="84" t="s">
        <v>128</v>
      </c>
      <c r="D469" s="12"/>
      <c r="E469" s="32" t="s">
        <v>113</v>
      </c>
      <c r="F469" s="102"/>
      <c r="G469" s="103"/>
      <c r="H469" s="71"/>
      <c r="I469" s="104"/>
      <c r="J469" s="105"/>
      <c r="K469" s="105"/>
      <c r="L469" s="105"/>
      <c r="M469" s="103"/>
    </row>
    <row r="470" ht="46.5" customHeight="1">
      <c r="A470" s="17" t="s">
        <v>183</v>
      </c>
      <c r="B470" s="83" t="s">
        <v>123</v>
      </c>
      <c r="C470" s="84" t="s">
        <v>126</v>
      </c>
      <c r="D470" s="12"/>
      <c r="E470" s="31"/>
      <c r="F470" s="31"/>
      <c r="G470" s="103"/>
      <c r="H470" s="31"/>
      <c r="I470" s="104"/>
      <c r="J470" s="105"/>
      <c r="K470" s="105"/>
      <c r="L470" s="105"/>
      <c r="M470" s="103"/>
    </row>
    <row r="471" ht="46.5" customHeight="1">
      <c r="A471" s="17" t="s">
        <v>184</v>
      </c>
      <c r="B471" s="83" t="s">
        <v>66</v>
      </c>
      <c r="C471" s="84" t="s">
        <v>67</v>
      </c>
      <c r="D471" s="12"/>
      <c r="E471" s="53" t="s">
        <v>106</v>
      </c>
      <c r="F471" s="98"/>
      <c r="G471" s="99"/>
      <c r="H471" s="70"/>
      <c r="I471" s="100"/>
      <c r="J471" s="101"/>
      <c r="K471" s="101"/>
      <c r="L471" s="101"/>
      <c r="M471" s="99"/>
    </row>
    <row r="472" ht="46.5" customHeight="1">
      <c r="A472" s="17" t="s">
        <v>185</v>
      </c>
      <c r="B472" s="83" t="s">
        <v>111</v>
      </c>
      <c r="C472" s="84" t="s">
        <v>186</v>
      </c>
      <c r="D472" s="12"/>
      <c r="E472" s="31"/>
      <c r="F472" s="31"/>
      <c r="G472" s="99"/>
      <c r="H472" s="31"/>
      <c r="I472" s="100"/>
      <c r="J472" s="101"/>
      <c r="K472" s="101"/>
      <c r="L472" s="101"/>
      <c r="M472" s="99"/>
    </row>
    <row r="473" ht="46.5" customHeight="1">
      <c r="A473" s="17" t="s">
        <v>187</v>
      </c>
      <c r="B473" s="83" t="s">
        <v>104</v>
      </c>
      <c r="C473" s="84" t="s">
        <v>105</v>
      </c>
      <c r="D473" s="12"/>
      <c r="E473" s="32" t="s">
        <v>113</v>
      </c>
      <c r="F473" s="102"/>
      <c r="G473" s="103"/>
      <c r="H473" s="71"/>
      <c r="I473" s="104"/>
      <c r="J473" s="105"/>
      <c r="K473" s="105"/>
      <c r="L473" s="105"/>
      <c r="M473" s="103"/>
    </row>
    <row r="474" ht="46.5" customHeight="1">
      <c r="A474" s="17" t="s">
        <v>188</v>
      </c>
      <c r="B474" s="83" t="s">
        <v>189</v>
      </c>
      <c r="C474" s="84" t="s">
        <v>190</v>
      </c>
      <c r="D474" s="12"/>
      <c r="E474" s="31"/>
      <c r="F474" s="31"/>
      <c r="G474" s="103"/>
      <c r="H474" s="31"/>
      <c r="I474" s="104"/>
      <c r="J474" s="105"/>
      <c r="K474" s="105"/>
      <c r="L474" s="105"/>
      <c r="M474" s="103"/>
    </row>
    <row r="475" ht="46.5" customHeight="1">
      <c r="A475" s="75"/>
      <c r="B475" s="75"/>
      <c r="C475" s="75"/>
      <c r="D475" s="75"/>
      <c r="E475" s="75"/>
      <c r="F475" s="75"/>
      <c r="G475" s="75"/>
      <c r="H475" s="75"/>
      <c r="I475" s="76"/>
      <c r="J475" s="77" t="s">
        <v>2</v>
      </c>
      <c r="M475" s="76"/>
    </row>
    <row r="476" ht="46.5" customHeight="1">
      <c r="A476" s="78" t="s">
        <v>3</v>
      </c>
      <c r="B476" s="78" t="s">
        <v>4</v>
      </c>
      <c r="C476" s="78" t="s">
        <v>5</v>
      </c>
      <c r="E476" s="76"/>
      <c r="F476" s="76"/>
      <c r="G476" s="97" t="s">
        <v>6</v>
      </c>
      <c r="H476" s="80" t="s">
        <v>153</v>
      </c>
      <c r="I476" s="12"/>
      <c r="J476" s="81">
        <v>1.0</v>
      </c>
      <c r="K476" s="81">
        <v>2.0</v>
      </c>
      <c r="L476" s="81">
        <v>3.0</v>
      </c>
      <c r="M476" s="97" t="s">
        <v>2</v>
      </c>
    </row>
    <row r="477" ht="46.5" customHeight="1">
      <c r="A477" s="17" t="s">
        <v>154</v>
      </c>
      <c r="B477" s="83" t="s">
        <v>155</v>
      </c>
      <c r="C477" s="84" t="s">
        <v>156</v>
      </c>
      <c r="D477" s="12"/>
      <c r="E477" s="53" t="s">
        <v>106</v>
      </c>
      <c r="F477" s="98"/>
      <c r="G477" s="99"/>
      <c r="H477" s="70"/>
      <c r="I477" s="100"/>
      <c r="J477" s="101"/>
      <c r="K477" s="101"/>
      <c r="L477" s="101"/>
      <c r="M477" s="99"/>
    </row>
    <row r="478" ht="46.5" customHeight="1">
      <c r="A478" s="17" t="s">
        <v>157</v>
      </c>
      <c r="B478" s="83" t="s">
        <v>158</v>
      </c>
      <c r="C478" s="84" t="s">
        <v>159</v>
      </c>
      <c r="D478" s="12"/>
      <c r="E478" s="31"/>
      <c r="F478" s="31"/>
      <c r="G478" s="99"/>
      <c r="H478" s="31"/>
      <c r="I478" s="100"/>
      <c r="J478" s="101"/>
      <c r="K478" s="101"/>
      <c r="L478" s="101"/>
      <c r="M478" s="99"/>
    </row>
    <row r="479" ht="46.5" customHeight="1">
      <c r="A479" s="17" t="s">
        <v>160</v>
      </c>
      <c r="B479" s="83" t="s">
        <v>161</v>
      </c>
      <c r="C479" s="84" t="s">
        <v>162</v>
      </c>
      <c r="D479" s="12"/>
      <c r="E479" s="32" t="s">
        <v>113</v>
      </c>
      <c r="F479" s="102"/>
      <c r="G479" s="103"/>
      <c r="H479" s="71"/>
      <c r="I479" s="104"/>
      <c r="J479" s="105"/>
      <c r="K479" s="105"/>
      <c r="L479" s="105"/>
      <c r="M479" s="103"/>
    </row>
    <row r="480" ht="46.5" customHeight="1">
      <c r="A480" s="17" t="s">
        <v>163</v>
      </c>
      <c r="B480" s="83" t="s">
        <v>164</v>
      </c>
      <c r="C480" s="84" t="s">
        <v>165</v>
      </c>
      <c r="D480" s="12"/>
      <c r="E480" s="31"/>
      <c r="F480" s="31"/>
      <c r="G480" s="103"/>
      <c r="H480" s="31"/>
      <c r="I480" s="104"/>
      <c r="J480" s="105"/>
      <c r="K480" s="105"/>
      <c r="L480" s="105"/>
      <c r="M480" s="103"/>
    </row>
    <row r="481" ht="46.5" customHeight="1">
      <c r="A481" s="17" t="s">
        <v>166</v>
      </c>
      <c r="B481" s="83" t="s">
        <v>167</v>
      </c>
      <c r="C481" s="84" t="s">
        <v>168</v>
      </c>
      <c r="D481" s="12"/>
      <c r="E481" s="53" t="s">
        <v>106</v>
      </c>
      <c r="F481" s="98"/>
      <c r="G481" s="99"/>
      <c r="H481" s="70"/>
      <c r="I481" s="100"/>
      <c r="J481" s="101"/>
      <c r="K481" s="101"/>
      <c r="L481" s="101"/>
      <c r="M481" s="99"/>
    </row>
    <row r="482" ht="46.5" customHeight="1">
      <c r="A482" s="17" t="s">
        <v>169</v>
      </c>
      <c r="B482" s="83" t="s">
        <v>170</v>
      </c>
      <c r="C482" s="84" t="s">
        <v>171</v>
      </c>
      <c r="D482" s="12"/>
      <c r="E482" s="31"/>
      <c r="F482" s="31"/>
      <c r="G482" s="99"/>
      <c r="H482" s="31"/>
      <c r="I482" s="100"/>
      <c r="J482" s="101"/>
      <c r="K482" s="101"/>
      <c r="L482" s="101"/>
      <c r="M482" s="99"/>
    </row>
    <row r="483" ht="46.5" customHeight="1">
      <c r="A483" s="17" t="s">
        <v>172</v>
      </c>
      <c r="B483" s="83" t="s">
        <v>173</v>
      </c>
      <c r="C483" s="84" t="s">
        <v>174</v>
      </c>
      <c r="D483" s="12"/>
      <c r="E483" s="32" t="s">
        <v>113</v>
      </c>
      <c r="F483" s="102"/>
      <c r="G483" s="103"/>
      <c r="H483" s="71"/>
      <c r="I483" s="104"/>
      <c r="J483" s="105"/>
      <c r="K483" s="105"/>
      <c r="L483" s="105"/>
      <c r="M483" s="103"/>
    </row>
    <row r="484" ht="46.5" customHeight="1">
      <c r="A484" s="17" t="s">
        <v>175</v>
      </c>
      <c r="B484" s="83" t="s">
        <v>176</v>
      </c>
      <c r="C484" s="84" t="s">
        <v>177</v>
      </c>
      <c r="D484" s="12"/>
      <c r="E484" s="31"/>
      <c r="F484" s="31"/>
      <c r="G484" s="103"/>
      <c r="H484" s="31"/>
      <c r="I484" s="104"/>
      <c r="J484" s="105"/>
      <c r="K484" s="105"/>
      <c r="L484" s="105"/>
      <c r="M484" s="103"/>
    </row>
    <row r="485" ht="46.5" customHeight="1">
      <c r="A485" s="17" t="s">
        <v>178</v>
      </c>
      <c r="B485" s="83" t="s">
        <v>115</v>
      </c>
      <c r="C485" s="84" t="s">
        <v>124</v>
      </c>
      <c r="D485" s="12"/>
      <c r="E485" s="53" t="s">
        <v>106</v>
      </c>
      <c r="F485" s="98"/>
      <c r="G485" s="99"/>
      <c r="H485" s="70"/>
      <c r="I485" s="100"/>
      <c r="J485" s="101"/>
      <c r="K485" s="101"/>
      <c r="L485" s="101"/>
      <c r="M485" s="99"/>
    </row>
    <row r="486" ht="46.5" customHeight="1">
      <c r="A486" s="17" t="s">
        <v>179</v>
      </c>
      <c r="B486" s="83" t="s">
        <v>180</v>
      </c>
      <c r="C486" s="84" t="s">
        <v>181</v>
      </c>
      <c r="D486" s="12"/>
      <c r="E486" s="31"/>
      <c r="F486" s="31"/>
      <c r="G486" s="99"/>
      <c r="H486" s="31"/>
      <c r="I486" s="100"/>
      <c r="J486" s="101"/>
      <c r="K486" s="101"/>
      <c r="L486" s="101"/>
      <c r="M486" s="99"/>
    </row>
    <row r="487" ht="46.5" customHeight="1">
      <c r="A487" s="17" t="s">
        <v>182</v>
      </c>
      <c r="B487" s="83" t="s">
        <v>127</v>
      </c>
      <c r="C487" s="84" t="s">
        <v>128</v>
      </c>
      <c r="D487" s="12"/>
      <c r="E487" s="32" t="s">
        <v>113</v>
      </c>
      <c r="F487" s="102"/>
      <c r="G487" s="103"/>
      <c r="H487" s="71"/>
      <c r="I487" s="104"/>
      <c r="J487" s="105"/>
      <c r="K487" s="105"/>
      <c r="L487" s="105"/>
      <c r="M487" s="103"/>
    </row>
    <row r="488" ht="46.5" customHeight="1">
      <c r="A488" s="17" t="s">
        <v>183</v>
      </c>
      <c r="B488" s="83" t="s">
        <v>123</v>
      </c>
      <c r="C488" s="84" t="s">
        <v>126</v>
      </c>
      <c r="D488" s="12"/>
      <c r="E488" s="31"/>
      <c r="F488" s="31"/>
      <c r="G488" s="103"/>
      <c r="H488" s="31"/>
      <c r="I488" s="104"/>
      <c r="J488" s="105"/>
      <c r="K488" s="105"/>
      <c r="L488" s="105"/>
      <c r="M488" s="103"/>
    </row>
    <row r="489" ht="46.5" customHeight="1">
      <c r="A489" s="17" t="s">
        <v>184</v>
      </c>
      <c r="B489" s="83" t="s">
        <v>66</v>
      </c>
      <c r="C489" s="84" t="s">
        <v>67</v>
      </c>
      <c r="D489" s="12"/>
      <c r="E489" s="53" t="s">
        <v>106</v>
      </c>
      <c r="F489" s="98"/>
      <c r="G489" s="99"/>
      <c r="H489" s="70"/>
      <c r="I489" s="100"/>
      <c r="J489" s="101"/>
      <c r="K489" s="101"/>
      <c r="L489" s="101"/>
      <c r="M489" s="99"/>
    </row>
    <row r="490" ht="46.5" customHeight="1">
      <c r="A490" s="17" t="s">
        <v>185</v>
      </c>
      <c r="B490" s="83" t="s">
        <v>111</v>
      </c>
      <c r="C490" s="84" t="s">
        <v>186</v>
      </c>
      <c r="D490" s="12"/>
      <c r="E490" s="31"/>
      <c r="F490" s="31"/>
      <c r="G490" s="99"/>
      <c r="H490" s="31"/>
      <c r="I490" s="100"/>
      <c r="J490" s="101"/>
      <c r="K490" s="101"/>
      <c r="L490" s="101"/>
      <c r="M490" s="99"/>
    </row>
    <row r="491" ht="46.5" customHeight="1">
      <c r="A491" s="17" t="s">
        <v>187</v>
      </c>
      <c r="B491" s="83" t="s">
        <v>104</v>
      </c>
      <c r="C491" s="84" t="s">
        <v>105</v>
      </c>
      <c r="D491" s="12"/>
      <c r="E491" s="32" t="s">
        <v>113</v>
      </c>
      <c r="F491" s="102"/>
      <c r="G491" s="103"/>
      <c r="H491" s="71"/>
      <c r="I491" s="104"/>
      <c r="J491" s="105"/>
      <c r="K491" s="105"/>
      <c r="L491" s="105"/>
      <c r="M491" s="103"/>
    </row>
    <row r="492" ht="46.5" customHeight="1">
      <c r="A492" s="17" t="s">
        <v>188</v>
      </c>
      <c r="B492" s="83" t="s">
        <v>189</v>
      </c>
      <c r="C492" s="84" t="s">
        <v>190</v>
      </c>
      <c r="D492" s="12"/>
      <c r="E492" s="31"/>
      <c r="F492" s="31"/>
      <c r="G492" s="103"/>
      <c r="H492" s="31"/>
      <c r="I492" s="104"/>
      <c r="J492" s="105"/>
      <c r="K492" s="105"/>
      <c r="L492" s="105"/>
      <c r="M492" s="103"/>
    </row>
    <row r="493" ht="46.5" customHeight="1">
      <c r="A493" s="75"/>
      <c r="B493" s="75"/>
      <c r="C493" s="75"/>
      <c r="D493" s="75"/>
      <c r="E493" s="75"/>
      <c r="F493" s="75"/>
      <c r="G493" s="75"/>
      <c r="H493" s="75"/>
      <c r="I493" s="76"/>
      <c r="J493" s="77" t="s">
        <v>2</v>
      </c>
      <c r="M493" s="76"/>
    </row>
    <row r="494" ht="46.5" customHeight="1">
      <c r="A494" s="78" t="s">
        <v>3</v>
      </c>
      <c r="B494" s="78" t="s">
        <v>4</v>
      </c>
      <c r="C494" s="78" t="s">
        <v>5</v>
      </c>
      <c r="E494" s="76"/>
      <c r="F494" s="76"/>
      <c r="G494" s="97" t="s">
        <v>6</v>
      </c>
      <c r="H494" s="80" t="s">
        <v>153</v>
      </c>
      <c r="I494" s="12"/>
      <c r="J494" s="81">
        <v>1.0</v>
      </c>
      <c r="K494" s="81">
        <v>2.0</v>
      </c>
      <c r="L494" s="81">
        <v>3.0</v>
      </c>
      <c r="M494" s="97" t="s">
        <v>2</v>
      </c>
    </row>
    <row r="495" ht="46.5" customHeight="1">
      <c r="A495" s="17" t="s">
        <v>154</v>
      </c>
      <c r="B495" s="83" t="s">
        <v>155</v>
      </c>
      <c r="C495" s="84" t="s">
        <v>156</v>
      </c>
      <c r="D495" s="12"/>
      <c r="E495" s="53" t="s">
        <v>106</v>
      </c>
      <c r="F495" s="98"/>
      <c r="G495" s="99"/>
      <c r="H495" s="70"/>
      <c r="I495" s="100"/>
      <c r="J495" s="101"/>
      <c r="K495" s="101"/>
      <c r="L495" s="101"/>
      <c r="M495" s="99"/>
    </row>
    <row r="496" ht="46.5" customHeight="1">
      <c r="A496" s="17" t="s">
        <v>157</v>
      </c>
      <c r="B496" s="83" t="s">
        <v>158</v>
      </c>
      <c r="C496" s="84" t="s">
        <v>159</v>
      </c>
      <c r="D496" s="12"/>
      <c r="E496" s="31"/>
      <c r="F496" s="31"/>
      <c r="G496" s="99"/>
      <c r="H496" s="31"/>
      <c r="I496" s="100"/>
      <c r="J496" s="101"/>
      <c r="K496" s="101"/>
      <c r="L496" s="101"/>
      <c r="M496" s="99"/>
    </row>
    <row r="497" ht="46.5" customHeight="1">
      <c r="A497" s="17" t="s">
        <v>160</v>
      </c>
      <c r="B497" s="83" t="s">
        <v>161</v>
      </c>
      <c r="C497" s="84" t="s">
        <v>162</v>
      </c>
      <c r="D497" s="12"/>
      <c r="E497" s="32" t="s">
        <v>113</v>
      </c>
      <c r="F497" s="102"/>
      <c r="G497" s="103"/>
      <c r="H497" s="71"/>
      <c r="I497" s="104"/>
      <c r="J497" s="105"/>
      <c r="K497" s="105"/>
      <c r="L497" s="105"/>
      <c r="M497" s="103"/>
    </row>
    <row r="498" ht="46.5" customHeight="1">
      <c r="A498" s="17" t="s">
        <v>163</v>
      </c>
      <c r="B498" s="83" t="s">
        <v>164</v>
      </c>
      <c r="C498" s="84" t="s">
        <v>165</v>
      </c>
      <c r="D498" s="12"/>
      <c r="E498" s="31"/>
      <c r="F498" s="31"/>
      <c r="G498" s="103"/>
      <c r="H498" s="31"/>
      <c r="I498" s="104"/>
      <c r="J498" s="105"/>
      <c r="K498" s="105"/>
      <c r="L498" s="105"/>
      <c r="M498" s="103"/>
    </row>
    <row r="499" ht="46.5" customHeight="1">
      <c r="A499" s="17" t="s">
        <v>166</v>
      </c>
      <c r="B499" s="83" t="s">
        <v>167</v>
      </c>
      <c r="C499" s="84" t="s">
        <v>168</v>
      </c>
      <c r="D499" s="12"/>
      <c r="E499" s="53" t="s">
        <v>106</v>
      </c>
      <c r="F499" s="98"/>
      <c r="G499" s="99"/>
      <c r="H499" s="70"/>
      <c r="I499" s="100"/>
      <c r="J499" s="101"/>
      <c r="K499" s="101"/>
      <c r="L499" s="101"/>
      <c r="M499" s="99"/>
    </row>
    <row r="500" ht="46.5" customHeight="1">
      <c r="A500" s="17" t="s">
        <v>169</v>
      </c>
      <c r="B500" s="83" t="s">
        <v>170</v>
      </c>
      <c r="C500" s="84" t="s">
        <v>171</v>
      </c>
      <c r="D500" s="12"/>
      <c r="E500" s="31"/>
      <c r="F500" s="31"/>
      <c r="G500" s="99"/>
      <c r="H500" s="31"/>
      <c r="I500" s="100"/>
      <c r="J500" s="101"/>
      <c r="K500" s="101"/>
      <c r="L500" s="101"/>
      <c r="M500" s="99"/>
    </row>
    <row r="501" ht="46.5" customHeight="1">
      <c r="A501" s="17" t="s">
        <v>172</v>
      </c>
      <c r="B501" s="83" t="s">
        <v>173</v>
      </c>
      <c r="C501" s="84" t="s">
        <v>174</v>
      </c>
      <c r="D501" s="12"/>
      <c r="E501" s="32" t="s">
        <v>113</v>
      </c>
      <c r="F501" s="102"/>
      <c r="G501" s="103"/>
      <c r="H501" s="71"/>
      <c r="I501" s="104"/>
      <c r="J501" s="105"/>
      <c r="K501" s="105"/>
      <c r="L501" s="105"/>
      <c r="M501" s="103"/>
    </row>
    <row r="502" ht="46.5" customHeight="1">
      <c r="A502" s="17" t="s">
        <v>175</v>
      </c>
      <c r="B502" s="83" t="s">
        <v>176</v>
      </c>
      <c r="C502" s="84" t="s">
        <v>177</v>
      </c>
      <c r="D502" s="12"/>
      <c r="E502" s="31"/>
      <c r="F502" s="31"/>
      <c r="G502" s="103"/>
      <c r="H502" s="31"/>
      <c r="I502" s="104"/>
      <c r="J502" s="105"/>
      <c r="K502" s="105"/>
      <c r="L502" s="105"/>
      <c r="M502" s="103"/>
    </row>
    <row r="503" ht="46.5" customHeight="1">
      <c r="A503" s="17" t="s">
        <v>178</v>
      </c>
      <c r="B503" s="83" t="s">
        <v>115</v>
      </c>
      <c r="C503" s="84" t="s">
        <v>124</v>
      </c>
      <c r="D503" s="12"/>
      <c r="E503" s="53" t="s">
        <v>106</v>
      </c>
      <c r="F503" s="98"/>
      <c r="G503" s="99"/>
      <c r="H503" s="70"/>
      <c r="I503" s="100"/>
      <c r="J503" s="101"/>
      <c r="K503" s="101"/>
      <c r="L503" s="101"/>
      <c r="M503" s="99"/>
    </row>
    <row r="504" ht="46.5" customHeight="1">
      <c r="A504" s="17" t="s">
        <v>179</v>
      </c>
      <c r="B504" s="83" t="s">
        <v>180</v>
      </c>
      <c r="C504" s="84" t="s">
        <v>181</v>
      </c>
      <c r="D504" s="12"/>
      <c r="E504" s="31"/>
      <c r="F504" s="31"/>
      <c r="G504" s="99"/>
      <c r="H504" s="31"/>
      <c r="I504" s="100"/>
      <c r="J504" s="101"/>
      <c r="K504" s="101"/>
      <c r="L504" s="101"/>
      <c r="M504" s="99"/>
    </row>
    <row r="505" ht="46.5" customHeight="1">
      <c r="A505" s="17" t="s">
        <v>182</v>
      </c>
      <c r="B505" s="83" t="s">
        <v>127</v>
      </c>
      <c r="C505" s="84" t="s">
        <v>128</v>
      </c>
      <c r="D505" s="12"/>
      <c r="E505" s="32" t="s">
        <v>113</v>
      </c>
      <c r="F505" s="102"/>
      <c r="G505" s="103"/>
      <c r="H505" s="71"/>
      <c r="I505" s="104"/>
      <c r="J505" s="105"/>
      <c r="K505" s="105"/>
      <c r="L505" s="105"/>
      <c r="M505" s="103"/>
    </row>
    <row r="506" ht="46.5" customHeight="1">
      <c r="A506" s="17" t="s">
        <v>183</v>
      </c>
      <c r="B506" s="83" t="s">
        <v>123</v>
      </c>
      <c r="C506" s="84" t="s">
        <v>126</v>
      </c>
      <c r="D506" s="12"/>
      <c r="E506" s="31"/>
      <c r="F506" s="31"/>
      <c r="G506" s="103"/>
      <c r="H506" s="31"/>
      <c r="I506" s="104"/>
      <c r="J506" s="105"/>
      <c r="K506" s="105"/>
      <c r="L506" s="105"/>
      <c r="M506" s="103"/>
    </row>
    <row r="507" ht="46.5" customHeight="1">
      <c r="A507" s="17" t="s">
        <v>184</v>
      </c>
      <c r="B507" s="83" t="s">
        <v>66</v>
      </c>
      <c r="C507" s="84" t="s">
        <v>67</v>
      </c>
      <c r="D507" s="12"/>
      <c r="E507" s="53" t="s">
        <v>106</v>
      </c>
      <c r="F507" s="98"/>
      <c r="G507" s="99"/>
      <c r="H507" s="70"/>
      <c r="I507" s="100"/>
      <c r="J507" s="101"/>
      <c r="K507" s="101"/>
      <c r="L507" s="101"/>
      <c r="M507" s="99"/>
    </row>
    <row r="508" ht="46.5" customHeight="1">
      <c r="A508" s="17" t="s">
        <v>185</v>
      </c>
      <c r="B508" s="83" t="s">
        <v>111</v>
      </c>
      <c r="C508" s="84" t="s">
        <v>186</v>
      </c>
      <c r="D508" s="12"/>
      <c r="E508" s="31"/>
      <c r="F508" s="31"/>
      <c r="G508" s="99"/>
      <c r="H508" s="31"/>
      <c r="I508" s="100"/>
      <c r="J508" s="101"/>
      <c r="K508" s="101"/>
      <c r="L508" s="101"/>
      <c r="M508" s="99"/>
    </row>
    <row r="509" ht="46.5" customHeight="1">
      <c r="A509" s="17" t="s">
        <v>187</v>
      </c>
      <c r="B509" s="83" t="s">
        <v>104</v>
      </c>
      <c r="C509" s="84" t="s">
        <v>105</v>
      </c>
      <c r="D509" s="12"/>
      <c r="E509" s="32" t="s">
        <v>113</v>
      </c>
      <c r="F509" s="102"/>
      <c r="G509" s="103"/>
      <c r="H509" s="71"/>
      <c r="I509" s="104"/>
      <c r="J509" s="105"/>
      <c r="K509" s="105"/>
      <c r="L509" s="105"/>
      <c r="M509" s="103"/>
    </row>
    <row r="510" ht="46.5" customHeight="1">
      <c r="A510" s="17" t="s">
        <v>188</v>
      </c>
      <c r="B510" s="83" t="s">
        <v>189</v>
      </c>
      <c r="C510" s="84" t="s">
        <v>190</v>
      </c>
      <c r="D510" s="12"/>
      <c r="E510" s="31"/>
      <c r="F510" s="31"/>
      <c r="G510" s="103"/>
      <c r="H510" s="31"/>
      <c r="I510" s="104"/>
      <c r="J510" s="105"/>
      <c r="K510" s="105"/>
      <c r="L510" s="105"/>
      <c r="M510" s="103"/>
    </row>
    <row r="511" ht="46.5" customHeight="1">
      <c r="A511" s="75"/>
      <c r="B511" s="75"/>
      <c r="C511" s="75"/>
      <c r="D511" s="75"/>
      <c r="E511" s="75"/>
      <c r="F511" s="75"/>
      <c r="G511" s="75"/>
      <c r="H511" s="75"/>
      <c r="I511" s="76"/>
      <c r="J511" s="77" t="s">
        <v>2</v>
      </c>
      <c r="M511" s="76"/>
    </row>
    <row r="512" ht="46.5" customHeight="1">
      <c r="A512" s="78" t="s">
        <v>3</v>
      </c>
      <c r="B512" s="78" t="s">
        <v>4</v>
      </c>
      <c r="C512" s="78" t="s">
        <v>5</v>
      </c>
      <c r="E512" s="76"/>
      <c r="F512" s="76"/>
      <c r="G512" s="97" t="s">
        <v>6</v>
      </c>
      <c r="H512" s="80" t="s">
        <v>153</v>
      </c>
      <c r="I512" s="12"/>
      <c r="J512" s="81">
        <v>1.0</v>
      </c>
      <c r="K512" s="81">
        <v>2.0</v>
      </c>
      <c r="L512" s="81">
        <v>3.0</v>
      </c>
      <c r="M512" s="97" t="s">
        <v>2</v>
      </c>
    </row>
    <row r="513" ht="46.5" customHeight="1">
      <c r="A513" s="17" t="s">
        <v>154</v>
      </c>
      <c r="B513" s="83" t="s">
        <v>155</v>
      </c>
      <c r="C513" s="84" t="s">
        <v>156</v>
      </c>
      <c r="D513" s="12"/>
      <c r="E513" s="53" t="s">
        <v>106</v>
      </c>
      <c r="F513" s="98"/>
      <c r="G513" s="99"/>
      <c r="H513" s="70"/>
      <c r="I513" s="100"/>
      <c r="J513" s="101"/>
      <c r="K513" s="101"/>
      <c r="L513" s="101"/>
      <c r="M513" s="99"/>
    </row>
    <row r="514" ht="46.5" customHeight="1">
      <c r="A514" s="17" t="s">
        <v>157</v>
      </c>
      <c r="B514" s="83" t="s">
        <v>158</v>
      </c>
      <c r="C514" s="84" t="s">
        <v>159</v>
      </c>
      <c r="D514" s="12"/>
      <c r="E514" s="31"/>
      <c r="F514" s="31"/>
      <c r="G514" s="99"/>
      <c r="H514" s="31"/>
      <c r="I514" s="100"/>
      <c r="J514" s="101"/>
      <c r="K514" s="101"/>
      <c r="L514" s="101"/>
      <c r="M514" s="99"/>
    </row>
    <row r="515" ht="46.5" customHeight="1">
      <c r="A515" s="17" t="s">
        <v>160</v>
      </c>
      <c r="B515" s="83" t="s">
        <v>161</v>
      </c>
      <c r="C515" s="84" t="s">
        <v>162</v>
      </c>
      <c r="D515" s="12"/>
      <c r="E515" s="32" t="s">
        <v>113</v>
      </c>
      <c r="F515" s="102"/>
      <c r="G515" s="103"/>
      <c r="H515" s="71"/>
      <c r="I515" s="104"/>
      <c r="J515" s="105"/>
      <c r="K515" s="105"/>
      <c r="L515" s="105"/>
      <c r="M515" s="103"/>
    </row>
    <row r="516" ht="46.5" customHeight="1">
      <c r="A516" s="17" t="s">
        <v>163</v>
      </c>
      <c r="B516" s="83" t="s">
        <v>164</v>
      </c>
      <c r="C516" s="84" t="s">
        <v>165</v>
      </c>
      <c r="D516" s="12"/>
      <c r="E516" s="31"/>
      <c r="F516" s="31"/>
      <c r="G516" s="103"/>
      <c r="H516" s="31"/>
      <c r="I516" s="104"/>
      <c r="J516" s="105"/>
      <c r="K516" s="105"/>
      <c r="L516" s="105"/>
      <c r="M516" s="103"/>
    </row>
    <row r="517" ht="46.5" customHeight="1">
      <c r="A517" s="17" t="s">
        <v>166</v>
      </c>
      <c r="B517" s="83" t="s">
        <v>167</v>
      </c>
      <c r="C517" s="84" t="s">
        <v>168</v>
      </c>
      <c r="D517" s="12"/>
      <c r="E517" s="53" t="s">
        <v>106</v>
      </c>
      <c r="F517" s="98"/>
      <c r="G517" s="99"/>
      <c r="H517" s="70"/>
      <c r="I517" s="100"/>
      <c r="J517" s="101"/>
      <c r="K517" s="101"/>
      <c r="L517" s="101"/>
      <c r="M517" s="99"/>
    </row>
    <row r="518" ht="46.5" customHeight="1">
      <c r="A518" s="17" t="s">
        <v>169</v>
      </c>
      <c r="B518" s="83" t="s">
        <v>170</v>
      </c>
      <c r="C518" s="84" t="s">
        <v>171</v>
      </c>
      <c r="D518" s="12"/>
      <c r="E518" s="31"/>
      <c r="F518" s="31"/>
      <c r="G518" s="99"/>
      <c r="H518" s="31"/>
      <c r="I518" s="100"/>
      <c r="J518" s="101"/>
      <c r="K518" s="101"/>
      <c r="L518" s="101"/>
      <c r="M518" s="99"/>
    </row>
    <row r="519" ht="46.5" customHeight="1">
      <c r="A519" s="17" t="s">
        <v>172</v>
      </c>
      <c r="B519" s="83" t="s">
        <v>173</v>
      </c>
      <c r="C519" s="84" t="s">
        <v>174</v>
      </c>
      <c r="D519" s="12"/>
      <c r="E519" s="32" t="s">
        <v>113</v>
      </c>
      <c r="F519" s="102"/>
      <c r="G519" s="103"/>
      <c r="H519" s="71"/>
      <c r="I519" s="104"/>
      <c r="J519" s="105"/>
      <c r="K519" s="105"/>
      <c r="L519" s="105"/>
      <c r="M519" s="103"/>
    </row>
    <row r="520" ht="46.5" customHeight="1">
      <c r="A520" s="17" t="s">
        <v>175</v>
      </c>
      <c r="B520" s="83" t="s">
        <v>176</v>
      </c>
      <c r="C520" s="84" t="s">
        <v>177</v>
      </c>
      <c r="D520" s="12"/>
      <c r="E520" s="31"/>
      <c r="F520" s="31"/>
      <c r="G520" s="103"/>
      <c r="H520" s="31"/>
      <c r="I520" s="104"/>
      <c r="J520" s="105"/>
      <c r="K520" s="105"/>
      <c r="L520" s="105"/>
      <c r="M520" s="103"/>
    </row>
    <row r="521" ht="46.5" customHeight="1">
      <c r="A521" s="17" t="s">
        <v>178</v>
      </c>
      <c r="B521" s="83" t="s">
        <v>115</v>
      </c>
      <c r="C521" s="84" t="s">
        <v>124</v>
      </c>
      <c r="D521" s="12"/>
      <c r="E521" s="53" t="s">
        <v>106</v>
      </c>
      <c r="F521" s="98"/>
      <c r="G521" s="99"/>
      <c r="H521" s="70"/>
      <c r="I521" s="100"/>
      <c r="J521" s="101"/>
      <c r="K521" s="101"/>
      <c r="L521" s="101"/>
      <c r="M521" s="99"/>
    </row>
    <row r="522" ht="46.5" customHeight="1">
      <c r="A522" s="17" t="s">
        <v>179</v>
      </c>
      <c r="B522" s="83" t="s">
        <v>180</v>
      </c>
      <c r="C522" s="84" t="s">
        <v>181</v>
      </c>
      <c r="D522" s="12"/>
      <c r="E522" s="31"/>
      <c r="F522" s="31"/>
      <c r="G522" s="99"/>
      <c r="H522" s="31"/>
      <c r="I522" s="100"/>
      <c r="J522" s="101"/>
      <c r="K522" s="101"/>
      <c r="L522" s="101"/>
      <c r="M522" s="99"/>
    </row>
    <row r="523" ht="46.5" customHeight="1">
      <c r="A523" s="17" t="s">
        <v>182</v>
      </c>
      <c r="B523" s="83" t="s">
        <v>127</v>
      </c>
      <c r="C523" s="84" t="s">
        <v>128</v>
      </c>
      <c r="D523" s="12"/>
      <c r="E523" s="32" t="s">
        <v>113</v>
      </c>
      <c r="F523" s="102"/>
      <c r="G523" s="103"/>
      <c r="H523" s="71"/>
      <c r="I523" s="104"/>
      <c r="J523" s="105"/>
      <c r="K523" s="105"/>
      <c r="L523" s="105"/>
      <c r="M523" s="103"/>
    </row>
    <row r="524" ht="46.5" customHeight="1">
      <c r="A524" s="17" t="s">
        <v>183</v>
      </c>
      <c r="B524" s="83" t="s">
        <v>123</v>
      </c>
      <c r="C524" s="84" t="s">
        <v>126</v>
      </c>
      <c r="D524" s="12"/>
      <c r="E524" s="31"/>
      <c r="F524" s="31"/>
      <c r="G524" s="103"/>
      <c r="H524" s="31"/>
      <c r="I524" s="104"/>
      <c r="J524" s="105"/>
      <c r="K524" s="105"/>
      <c r="L524" s="105"/>
      <c r="M524" s="103"/>
    </row>
    <row r="525" ht="46.5" customHeight="1">
      <c r="A525" s="17" t="s">
        <v>184</v>
      </c>
      <c r="B525" s="83" t="s">
        <v>66</v>
      </c>
      <c r="C525" s="84" t="s">
        <v>67</v>
      </c>
      <c r="D525" s="12"/>
      <c r="E525" s="53" t="s">
        <v>106</v>
      </c>
      <c r="F525" s="98"/>
      <c r="G525" s="99"/>
      <c r="H525" s="70"/>
      <c r="I525" s="100"/>
      <c r="J525" s="101"/>
      <c r="K525" s="101"/>
      <c r="L525" s="101"/>
      <c r="M525" s="99"/>
    </row>
    <row r="526" ht="46.5" customHeight="1">
      <c r="A526" s="17" t="s">
        <v>185</v>
      </c>
      <c r="B526" s="83" t="s">
        <v>111</v>
      </c>
      <c r="C526" s="84" t="s">
        <v>186</v>
      </c>
      <c r="D526" s="12"/>
      <c r="E526" s="31"/>
      <c r="F526" s="31"/>
      <c r="G526" s="99"/>
      <c r="H526" s="31"/>
      <c r="I526" s="100"/>
      <c r="J526" s="101"/>
      <c r="K526" s="101"/>
      <c r="L526" s="101"/>
      <c r="M526" s="99"/>
    </row>
    <row r="527" ht="46.5" customHeight="1">
      <c r="A527" s="17" t="s">
        <v>187</v>
      </c>
      <c r="B527" s="83" t="s">
        <v>104</v>
      </c>
      <c r="C527" s="84" t="s">
        <v>105</v>
      </c>
      <c r="D527" s="12"/>
      <c r="E527" s="32" t="s">
        <v>113</v>
      </c>
      <c r="F527" s="102"/>
      <c r="G527" s="103"/>
      <c r="H527" s="71"/>
      <c r="I527" s="104"/>
      <c r="J527" s="105"/>
      <c r="K527" s="105"/>
      <c r="L527" s="105"/>
      <c r="M527" s="103"/>
    </row>
    <row r="528" ht="46.5" customHeight="1">
      <c r="A528" s="17" t="s">
        <v>188</v>
      </c>
      <c r="B528" s="83" t="s">
        <v>189</v>
      </c>
      <c r="C528" s="84" t="s">
        <v>190</v>
      </c>
      <c r="D528" s="12"/>
      <c r="E528" s="31"/>
      <c r="F528" s="31"/>
      <c r="G528" s="103"/>
      <c r="H528" s="31"/>
      <c r="I528" s="104"/>
      <c r="J528" s="105"/>
      <c r="K528" s="105"/>
      <c r="L528" s="105"/>
      <c r="M528" s="103"/>
    </row>
    <row r="529" ht="46.5" customHeight="1">
      <c r="A529" s="17">
        <v>1.0</v>
      </c>
      <c r="B529" s="18" t="s">
        <v>191</v>
      </c>
      <c r="C529" s="19" t="s">
        <v>192</v>
      </c>
      <c r="D529" s="12"/>
      <c r="E529" s="53" t="s">
        <v>17</v>
      </c>
      <c r="F529" s="54">
        <v>0.7291666666666666</v>
      </c>
      <c r="G529" s="55"/>
      <c r="H529" s="56" t="s">
        <v>30</v>
      </c>
      <c r="I529" s="57"/>
      <c r="J529" s="58"/>
      <c r="K529" s="58"/>
      <c r="L529" s="58"/>
      <c r="M529" s="55"/>
    </row>
    <row r="530" ht="46.5" customHeight="1">
      <c r="A530" s="17">
        <v>2.0</v>
      </c>
      <c r="B530" s="18" t="s">
        <v>104</v>
      </c>
      <c r="C530" s="19" t="s">
        <v>105</v>
      </c>
      <c r="D530" s="12"/>
      <c r="E530" s="31"/>
      <c r="F530" s="31"/>
      <c r="G530" s="55"/>
      <c r="H530" s="31"/>
      <c r="I530" s="57"/>
      <c r="J530" s="58"/>
      <c r="K530" s="58"/>
      <c r="L530" s="58"/>
      <c r="M530" s="55"/>
    </row>
    <row r="531" ht="46.5" customHeight="1">
      <c r="A531" s="17">
        <v>3.0</v>
      </c>
      <c r="B531" s="18" t="s">
        <v>108</v>
      </c>
      <c r="C531" s="19" t="s">
        <v>112</v>
      </c>
      <c r="D531" s="12"/>
      <c r="E531" s="32" t="s">
        <v>50</v>
      </c>
      <c r="F531" s="33">
        <v>0.7291666666666666</v>
      </c>
      <c r="G531" s="34"/>
      <c r="H531" s="35" t="s">
        <v>31</v>
      </c>
      <c r="I531" s="18"/>
      <c r="J531" s="36"/>
      <c r="K531" s="36"/>
      <c r="L531" s="36"/>
      <c r="M531" s="34"/>
    </row>
    <row r="532" ht="46.5" customHeight="1">
      <c r="A532" s="17">
        <v>4.0</v>
      </c>
      <c r="B532" s="18" t="s">
        <v>161</v>
      </c>
      <c r="C532" s="19" t="s">
        <v>162</v>
      </c>
      <c r="D532" s="12"/>
      <c r="E532" s="31"/>
      <c r="F532" s="31"/>
      <c r="G532" s="34"/>
      <c r="H532" s="31"/>
      <c r="I532" s="18"/>
      <c r="J532" s="36"/>
      <c r="K532" s="36"/>
      <c r="L532" s="36"/>
      <c r="M532" s="34"/>
    </row>
    <row r="533" ht="46.5" customHeight="1">
      <c r="A533" s="17">
        <v>5.0</v>
      </c>
      <c r="B533" s="18" t="s">
        <v>111</v>
      </c>
      <c r="C533" s="19" t="s">
        <v>193</v>
      </c>
      <c r="D533" s="12"/>
      <c r="E533" s="53" t="s">
        <v>17</v>
      </c>
      <c r="F533" s="54">
        <v>0.7638888888888888</v>
      </c>
      <c r="G533" s="55"/>
      <c r="H533" s="56" t="s">
        <v>79</v>
      </c>
      <c r="I533" s="57"/>
      <c r="J533" s="58"/>
      <c r="K533" s="58"/>
      <c r="L533" s="58"/>
      <c r="M533" s="55"/>
    </row>
    <row r="534" ht="46.5" customHeight="1">
      <c r="A534" s="17">
        <v>6.0</v>
      </c>
      <c r="B534" s="18" t="s">
        <v>164</v>
      </c>
      <c r="C534" s="19" t="s">
        <v>165</v>
      </c>
      <c r="D534" s="12"/>
      <c r="E534" s="31"/>
      <c r="F534" s="31"/>
      <c r="G534" s="55"/>
      <c r="H534" s="31"/>
      <c r="I534" s="57"/>
      <c r="J534" s="58"/>
      <c r="K534" s="58"/>
      <c r="L534" s="58"/>
      <c r="M534" s="55"/>
    </row>
    <row r="535" ht="46.5" customHeight="1">
      <c r="A535" s="17">
        <v>7.0</v>
      </c>
      <c r="B535" s="18" t="s">
        <v>127</v>
      </c>
      <c r="C535" s="19" t="s">
        <v>128</v>
      </c>
      <c r="D535" s="12"/>
      <c r="E535" s="32" t="s">
        <v>50</v>
      </c>
      <c r="F535" s="33">
        <v>0.7638888888888888</v>
      </c>
      <c r="G535" s="34"/>
      <c r="H535" s="35" t="s">
        <v>134</v>
      </c>
      <c r="I535" s="18"/>
      <c r="J535" s="36"/>
      <c r="K535" s="36"/>
      <c r="L535" s="36"/>
      <c r="M535" s="34"/>
    </row>
    <row r="536" ht="46.5" customHeight="1">
      <c r="A536" s="17">
        <v>8.0</v>
      </c>
      <c r="B536" s="18" t="s">
        <v>158</v>
      </c>
      <c r="C536" s="19" t="s">
        <v>159</v>
      </c>
      <c r="D536" s="12"/>
      <c r="E536" s="31"/>
      <c r="F536" s="31"/>
      <c r="G536" s="34"/>
      <c r="H536" s="31"/>
      <c r="I536" s="18"/>
      <c r="J536" s="36"/>
      <c r="K536" s="36"/>
      <c r="L536" s="36"/>
      <c r="M536" s="34"/>
    </row>
    <row r="537" ht="46.5" customHeight="1">
      <c r="A537" s="17">
        <v>9.0</v>
      </c>
      <c r="B537" s="18" t="s">
        <v>155</v>
      </c>
      <c r="C537" s="19" t="s">
        <v>156</v>
      </c>
      <c r="D537" s="12"/>
      <c r="E537" s="53" t="s">
        <v>17</v>
      </c>
      <c r="F537" s="54">
        <v>0.7986111111111112</v>
      </c>
      <c r="G537" s="55"/>
      <c r="H537" s="56" t="s">
        <v>135</v>
      </c>
      <c r="I537" s="57"/>
      <c r="J537" s="58"/>
      <c r="K537" s="58"/>
      <c r="L537" s="58"/>
      <c r="M537" s="55"/>
    </row>
    <row r="538" ht="46.5" customHeight="1">
      <c r="A538" s="17">
        <v>10.0</v>
      </c>
      <c r="B538" s="18" t="s">
        <v>194</v>
      </c>
      <c r="C538" s="19" t="s">
        <v>195</v>
      </c>
      <c r="D538" s="12"/>
      <c r="E538" s="31"/>
      <c r="F538" s="31"/>
      <c r="G538" s="55"/>
      <c r="H538" s="31"/>
      <c r="I538" s="57"/>
      <c r="J538" s="58"/>
      <c r="K538" s="58"/>
      <c r="L538" s="58"/>
      <c r="M538" s="55"/>
    </row>
    <row r="539" ht="46.5" customHeight="1">
      <c r="A539" s="17">
        <v>11.0</v>
      </c>
      <c r="B539" s="18" t="s">
        <v>196</v>
      </c>
      <c r="C539" s="19" t="s">
        <v>197</v>
      </c>
      <c r="D539" s="12"/>
      <c r="E539" s="32" t="s">
        <v>50</v>
      </c>
      <c r="F539" s="33">
        <v>0.7986111111111112</v>
      </c>
      <c r="G539" s="34"/>
      <c r="H539" s="106" t="s">
        <v>198</v>
      </c>
      <c r="I539" s="18"/>
      <c r="J539" s="36"/>
      <c r="K539" s="36"/>
      <c r="L539" s="36"/>
      <c r="M539" s="34"/>
    </row>
    <row r="540" ht="46.5" customHeight="1">
      <c r="A540" s="17">
        <v>12.0</v>
      </c>
      <c r="B540" s="18" t="s">
        <v>114</v>
      </c>
      <c r="C540" s="19" t="s">
        <v>116</v>
      </c>
      <c r="D540" s="12"/>
      <c r="E540" s="31"/>
      <c r="F540" s="31"/>
      <c r="G540" s="34"/>
      <c r="H540" s="31"/>
      <c r="I540" s="18"/>
      <c r="J540" s="36"/>
      <c r="K540" s="36"/>
      <c r="L540" s="36"/>
      <c r="M540" s="34"/>
    </row>
    <row r="541" ht="46.5" customHeight="1">
      <c r="A541" s="17">
        <v>13.0</v>
      </c>
      <c r="B541" s="18" t="s">
        <v>170</v>
      </c>
      <c r="C541" s="19" t="s">
        <v>171</v>
      </c>
      <c r="D541" s="12"/>
      <c r="E541" s="53" t="s">
        <v>17</v>
      </c>
      <c r="F541" s="54">
        <v>0.8333333333333334</v>
      </c>
      <c r="G541" s="55"/>
      <c r="H541" s="107" t="s">
        <v>199</v>
      </c>
      <c r="I541" s="57"/>
      <c r="J541" s="58"/>
      <c r="K541" s="58"/>
      <c r="L541" s="58"/>
      <c r="M541" s="55"/>
    </row>
    <row r="542" ht="46.5" customHeight="1">
      <c r="A542" s="17">
        <v>14.0</v>
      </c>
      <c r="B542" s="18" t="s">
        <v>123</v>
      </c>
      <c r="C542" s="19" t="s">
        <v>200</v>
      </c>
      <c r="D542" s="12"/>
      <c r="E542" s="31"/>
      <c r="F542" s="31"/>
      <c r="G542" s="55"/>
      <c r="H542" s="31"/>
      <c r="I542" s="57"/>
      <c r="J542" s="58"/>
      <c r="K542" s="58"/>
      <c r="L542" s="58"/>
      <c r="M542" s="55"/>
    </row>
    <row r="543" ht="46.5" customHeight="1">
      <c r="A543" s="17">
        <v>15.0</v>
      </c>
      <c r="B543" s="18" t="s">
        <v>201</v>
      </c>
      <c r="C543" s="19" t="s">
        <v>124</v>
      </c>
      <c r="D543" s="12"/>
      <c r="E543" s="32" t="s">
        <v>50</v>
      </c>
      <c r="F543" s="33">
        <v>0.8333333333333334</v>
      </c>
      <c r="G543" s="34"/>
      <c r="H543" s="106" t="s">
        <v>202</v>
      </c>
      <c r="I543" s="18"/>
      <c r="J543" s="36"/>
      <c r="K543" s="36"/>
      <c r="L543" s="36"/>
      <c r="M543" s="34"/>
    </row>
    <row r="544" ht="46.5" customHeight="1">
      <c r="A544" s="17">
        <v>16.0</v>
      </c>
      <c r="B544" s="18" t="s">
        <v>173</v>
      </c>
      <c r="C544" s="19" t="s">
        <v>174</v>
      </c>
      <c r="D544" s="12"/>
      <c r="E544" s="31"/>
      <c r="F544" s="31"/>
      <c r="G544" s="34"/>
      <c r="H544" s="31"/>
      <c r="I544" s="18"/>
      <c r="J544" s="36"/>
      <c r="K544" s="36"/>
      <c r="L544" s="36"/>
      <c r="M544" s="34"/>
    </row>
    <row r="545" ht="46.5" customHeight="1">
      <c r="A545" s="17">
        <v>17.0</v>
      </c>
      <c r="B545" s="18" t="s">
        <v>203</v>
      </c>
      <c r="C545" s="19" t="s">
        <v>204</v>
      </c>
      <c r="D545" s="12"/>
      <c r="E545" s="53" t="s">
        <v>17</v>
      </c>
      <c r="F545" s="54">
        <v>0.8680555555555556</v>
      </c>
      <c r="G545" s="55"/>
      <c r="H545" s="107" t="s">
        <v>205</v>
      </c>
      <c r="I545" s="57"/>
      <c r="J545" s="58"/>
      <c r="K545" s="58"/>
      <c r="L545" s="58"/>
      <c r="M545" s="55"/>
    </row>
    <row r="546" ht="46.5" customHeight="1">
      <c r="A546" s="17">
        <v>18.0</v>
      </c>
      <c r="B546" s="18" t="s">
        <v>189</v>
      </c>
      <c r="C546" s="19" t="s">
        <v>206</v>
      </c>
      <c r="D546" s="12"/>
      <c r="E546" s="31"/>
      <c r="F546" s="31"/>
      <c r="G546" s="55"/>
      <c r="H546" s="31"/>
      <c r="I546" s="57"/>
      <c r="J546" s="58"/>
      <c r="K546" s="58"/>
      <c r="L546" s="58"/>
      <c r="M546" s="55"/>
    </row>
    <row r="547" ht="46.5" customHeight="1">
      <c r="A547" s="17">
        <v>19.0</v>
      </c>
      <c r="B547" s="18" t="s">
        <v>52</v>
      </c>
      <c r="C547" s="19" t="s">
        <v>207</v>
      </c>
      <c r="D547" s="12"/>
      <c r="E547" s="32" t="s">
        <v>50</v>
      </c>
      <c r="F547" s="108">
        <v>0.8680555555555556</v>
      </c>
      <c r="G547" s="34"/>
      <c r="H547" s="109" t="s">
        <v>208</v>
      </c>
      <c r="I547" s="110"/>
      <c r="J547" s="111"/>
      <c r="K547" s="111"/>
      <c r="L547" s="111"/>
      <c r="M547" s="34"/>
    </row>
    <row r="548" ht="46.5" customHeight="1">
      <c r="A548" s="17">
        <v>20.0</v>
      </c>
      <c r="B548" s="18" t="s">
        <v>209</v>
      </c>
      <c r="C548" s="19" t="s">
        <v>210</v>
      </c>
      <c r="D548" s="12"/>
      <c r="E548" s="31"/>
      <c r="F548" s="31"/>
      <c r="G548" s="34"/>
      <c r="H548" s="31"/>
      <c r="I548" s="110"/>
      <c r="J548" s="111"/>
      <c r="K548" s="111"/>
      <c r="L548" s="111"/>
      <c r="M548" s="34"/>
    </row>
    <row r="549" ht="46.5" customHeight="1">
      <c r="A549" s="17">
        <v>21.0</v>
      </c>
      <c r="B549" s="18" t="s">
        <v>211</v>
      </c>
      <c r="C549" s="19" t="s">
        <v>212</v>
      </c>
      <c r="D549" s="12"/>
      <c r="E549" s="53" t="s">
        <v>17</v>
      </c>
      <c r="F549" s="54">
        <v>0.9027777777777778</v>
      </c>
      <c r="G549" s="55"/>
      <c r="H549" s="107" t="s">
        <v>213</v>
      </c>
      <c r="I549" s="57"/>
      <c r="J549" s="58"/>
      <c r="K549" s="58"/>
      <c r="L549" s="58"/>
      <c r="M549" s="55"/>
    </row>
    <row r="550" ht="46.5" customHeight="1">
      <c r="A550" s="17">
        <v>22.0</v>
      </c>
      <c r="B550" s="18" t="s">
        <v>214</v>
      </c>
      <c r="C550" s="19" t="s">
        <v>215</v>
      </c>
      <c r="D550" s="12"/>
      <c r="E550" s="31"/>
      <c r="F550" s="31"/>
      <c r="G550" s="55"/>
      <c r="H550" s="31"/>
      <c r="I550" s="57"/>
      <c r="J550" s="58"/>
      <c r="K550" s="58"/>
      <c r="L550" s="58"/>
      <c r="M550" s="55"/>
    </row>
    <row r="551" ht="46.5" customHeight="1">
      <c r="A551" s="17">
        <v>23.0</v>
      </c>
      <c r="B551" s="18" t="s">
        <v>216</v>
      </c>
      <c r="C551" s="19" t="s">
        <v>217</v>
      </c>
      <c r="D551" s="12"/>
      <c r="E551" s="32" t="s">
        <v>50</v>
      </c>
      <c r="F551" s="108">
        <v>0.9027777777777778</v>
      </c>
      <c r="G551" s="34"/>
      <c r="H551" s="109" t="s">
        <v>218</v>
      </c>
      <c r="I551" s="110"/>
      <c r="J551" s="111"/>
      <c r="K551" s="111"/>
      <c r="L551" s="111"/>
      <c r="M551" s="34"/>
    </row>
    <row r="552" ht="46.5" customHeight="1">
      <c r="A552" s="17">
        <v>24.0</v>
      </c>
      <c r="B552" s="18" t="s">
        <v>219</v>
      </c>
      <c r="C552" s="19" t="s">
        <v>220</v>
      </c>
      <c r="D552" s="12"/>
      <c r="E552" s="31"/>
      <c r="F552" s="31"/>
      <c r="G552" s="34"/>
      <c r="H552" s="31"/>
      <c r="I552" s="110"/>
      <c r="J552" s="111"/>
      <c r="K552" s="111"/>
      <c r="L552" s="111"/>
      <c r="M552" s="34"/>
    </row>
    <row r="553" ht="46.5" customHeight="1"/>
    <row r="554" ht="46.5" customHeight="1"/>
    <row r="555" ht="46.5" customHeight="1"/>
    <row r="556" ht="46.5" customHeight="1"/>
    <row r="557" ht="46.5" customHeight="1"/>
    <row r="944">
      <c r="N944" s="39"/>
    </row>
  </sheetData>
  <mergeCells count="1308">
    <mergeCell ref="H195:H196"/>
    <mergeCell ref="H197:H198"/>
    <mergeCell ref="H199:H200"/>
    <mergeCell ref="H201:H202"/>
    <mergeCell ref="H203:H204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J223:L223"/>
    <mergeCell ref="H224:I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J241:L241"/>
    <mergeCell ref="H242:I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J259:L259"/>
    <mergeCell ref="H260:I260"/>
    <mergeCell ref="H275:H276"/>
    <mergeCell ref="J277:L277"/>
    <mergeCell ref="H278:I278"/>
    <mergeCell ref="J349:L349"/>
    <mergeCell ref="H350:I350"/>
    <mergeCell ref="J367:L367"/>
    <mergeCell ref="H368:I368"/>
    <mergeCell ref="J385:L385"/>
    <mergeCell ref="H386:I386"/>
    <mergeCell ref="H293:H294"/>
    <mergeCell ref="J295:L295"/>
    <mergeCell ref="H296:I296"/>
    <mergeCell ref="J313:L313"/>
    <mergeCell ref="H314:I314"/>
    <mergeCell ref="J331:L331"/>
    <mergeCell ref="H332:I332"/>
    <mergeCell ref="H261:H262"/>
    <mergeCell ref="H263:H264"/>
    <mergeCell ref="H265:H266"/>
    <mergeCell ref="H267:H268"/>
    <mergeCell ref="H269:H270"/>
    <mergeCell ref="H271:H272"/>
    <mergeCell ref="H273:H274"/>
    <mergeCell ref="H279:H280"/>
    <mergeCell ref="H281:H282"/>
    <mergeCell ref="H283:H284"/>
    <mergeCell ref="H285:H286"/>
    <mergeCell ref="H287:H288"/>
    <mergeCell ref="H289:H290"/>
    <mergeCell ref="H291:H292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51:H352"/>
    <mergeCell ref="H353:H354"/>
    <mergeCell ref="H355:H356"/>
    <mergeCell ref="H357:H358"/>
    <mergeCell ref="H359:H360"/>
    <mergeCell ref="H361:H362"/>
    <mergeCell ref="H363:H364"/>
    <mergeCell ref="H365:H366"/>
    <mergeCell ref="H369:H370"/>
    <mergeCell ref="H371:H372"/>
    <mergeCell ref="H373:H374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11:E12"/>
    <mergeCell ref="E13:E14"/>
    <mergeCell ref="F13:F14"/>
    <mergeCell ref="E15:E16"/>
    <mergeCell ref="F15:F16"/>
    <mergeCell ref="E17:E18"/>
    <mergeCell ref="F17:F18"/>
    <mergeCell ref="C23:D23"/>
    <mergeCell ref="C24:D24"/>
    <mergeCell ref="E21:E22"/>
    <mergeCell ref="F21:F22"/>
    <mergeCell ref="H21:H22"/>
    <mergeCell ref="E23:E24"/>
    <mergeCell ref="F23:F24"/>
    <mergeCell ref="H23:H24"/>
    <mergeCell ref="J25:L25"/>
    <mergeCell ref="C34:D34"/>
    <mergeCell ref="C35:D35"/>
    <mergeCell ref="C36:D36"/>
    <mergeCell ref="C37:D37"/>
    <mergeCell ref="C38:D38"/>
    <mergeCell ref="C39:D39"/>
    <mergeCell ref="C40:D40"/>
    <mergeCell ref="E33:E34"/>
    <mergeCell ref="F33:F34"/>
    <mergeCell ref="E35:E36"/>
    <mergeCell ref="F35:F36"/>
    <mergeCell ref="E37:E38"/>
    <mergeCell ref="F37:F38"/>
    <mergeCell ref="F39:F40"/>
    <mergeCell ref="F57:F58"/>
    <mergeCell ref="F59:F60"/>
    <mergeCell ref="F41:F42"/>
    <mergeCell ref="F45:F46"/>
    <mergeCell ref="F47:F48"/>
    <mergeCell ref="F49:F50"/>
    <mergeCell ref="F51:F52"/>
    <mergeCell ref="F53:F54"/>
    <mergeCell ref="F55:F56"/>
    <mergeCell ref="C13:D13"/>
    <mergeCell ref="C14:D14"/>
    <mergeCell ref="C15:D15"/>
    <mergeCell ref="C12:D12"/>
    <mergeCell ref="C16:D16"/>
    <mergeCell ref="C17:D17"/>
    <mergeCell ref="C19:D19"/>
    <mergeCell ref="C20:D20"/>
    <mergeCell ref="C21:D21"/>
    <mergeCell ref="C22:D22"/>
    <mergeCell ref="C26:D26"/>
    <mergeCell ref="C27:D27"/>
    <mergeCell ref="E27:E28"/>
    <mergeCell ref="F27:F28"/>
    <mergeCell ref="C28:D28"/>
    <mergeCell ref="E29:E30"/>
    <mergeCell ref="F29:F30"/>
    <mergeCell ref="C29:D29"/>
    <mergeCell ref="C30:D30"/>
    <mergeCell ref="C31:D31"/>
    <mergeCell ref="E31:E32"/>
    <mergeCell ref="F31:F32"/>
    <mergeCell ref="C32:D32"/>
    <mergeCell ref="C33:D33"/>
    <mergeCell ref="C41:D41"/>
    <mergeCell ref="C42:D42"/>
    <mergeCell ref="C44:D44"/>
    <mergeCell ref="C45:D45"/>
    <mergeCell ref="C46:D46"/>
    <mergeCell ref="C47:D47"/>
    <mergeCell ref="C48:D48"/>
    <mergeCell ref="E39:E40"/>
    <mergeCell ref="E41:E42"/>
    <mergeCell ref="E45:E46"/>
    <mergeCell ref="E47:E48"/>
    <mergeCell ref="E49:E50"/>
    <mergeCell ref="E51:E52"/>
    <mergeCell ref="E53:E54"/>
    <mergeCell ref="E55:E56"/>
    <mergeCell ref="E57:E58"/>
    <mergeCell ref="C58:D58"/>
    <mergeCell ref="C59:D59"/>
    <mergeCell ref="E59:E60"/>
    <mergeCell ref="C60:D60"/>
    <mergeCell ref="C62:D62"/>
    <mergeCell ref="E95:E96"/>
    <mergeCell ref="E99:E100"/>
    <mergeCell ref="F99:F100"/>
    <mergeCell ref="C100:D100"/>
    <mergeCell ref="E81:E82"/>
    <mergeCell ref="E83:E84"/>
    <mergeCell ref="E85:E86"/>
    <mergeCell ref="E87:E88"/>
    <mergeCell ref="E89:E90"/>
    <mergeCell ref="E91:E92"/>
    <mergeCell ref="E93:E94"/>
    <mergeCell ref="C464:D464"/>
    <mergeCell ref="C466:D466"/>
    <mergeCell ref="C468:D468"/>
    <mergeCell ref="C470:D470"/>
    <mergeCell ref="C472:D472"/>
    <mergeCell ref="C474:D474"/>
    <mergeCell ref="C448:D448"/>
    <mergeCell ref="C450:D450"/>
    <mergeCell ref="C452:D452"/>
    <mergeCell ref="C454:D454"/>
    <mergeCell ref="C456:D456"/>
    <mergeCell ref="C460:D460"/>
    <mergeCell ref="C462:D462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190:D190"/>
    <mergeCell ref="C192:D192"/>
    <mergeCell ref="C194:D194"/>
    <mergeCell ref="C196:D196"/>
    <mergeCell ref="C198:D198"/>
    <mergeCell ref="C200:D200"/>
    <mergeCell ref="C202:D202"/>
    <mergeCell ref="C204:D204"/>
    <mergeCell ref="C208:D208"/>
    <mergeCell ref="C210:D210"/>
    <mergeCell ref="C212:D212"/>
    <mergeCell ref="C340:D340"/>
    <mergeCell ref="C342:D342"/>
    <mergeCell ref="C344:D344"/>
    <mergeCell ref="C346:D346"/>
    <mergeCell ref="C348:D348"/>
    <mergeCell ref="C352:D352"/>
    <mergeCell ref="C354:D354"/>
    <mergeCell ref="C356:D356"/>
    <mergeCell ref="C358:D358"/>
    <mergeCell ref="C360:D360"/>
    <mergeCell ref="C362:D362"/>
    <mergeCell ref="C364:D364"/>
    <mergeCell ref="C366:D366"/>
    <mergeCell ref="C370:D370"/>
    <mergeCell ref="C372:D372"/>
    <mergeCell ref="C374:D374"/>
    <mergeCell ref="C376:D376"/>
    <mergeCell ref="C378:D378"/>
    <mergeCell ref="C380:D380"/>
    <mergeCell ref="C382:D382"/>
    <mergeCell ref="C384:D384"/>
    <mergeCell ref="C388:D388"/>
    <mergeCell ref="C390:D390"/>
    <mergeCell ref="C392:D392"/>
    <mergeCell ref="C436:D436"/>
    <mergeCell ref="C438:D438"/>
    <mergeCell ref="C442:D442"/>
    <mergeCell ref="C444:D444"/>
    <mergeCell ref="C446:D446"/>
    <mergeCell ref="E447:E448"/>
    <mergeCell ref="E449:E450"/>
    <mergeCell ref="E451:E452"/>
    <mergeCell ref="F451:F452"/>
    <mergeCell ref="E453:E454"/>
    <mergeCell ref="F453:F454"/>
    <mergeCell ref="F455:F456"/>
    <mergeCell ref="E455:E456"/>
    <mergeCell ref="E459:E460"/>
    <mergeCell ref="F459:F460"/>
    <mergeCell ref="E461:E462"/>
    <mergeCell ref="F461:F462"/>
    <mergeCell ref="E463:E464"/>
    <mergeCell ref="F463:F464"/>
    <mergeCell ref="E429:E430"/>
    <mergeCell ref="F429:F430"/>
    <mergeCell ref="C430:D430"/>
    <mergeCell ref="C431:D431"/>
    <mergeCell ref="F431:F432"/>
    <mergeCell ref="C432:D432"/>
    <mergeCell ref="F433:F434"/>
    <mergeCell ref="C433:D433"/>
    <mergeCell ref="C434:D434"/>
    <mergeCell ref="C435:D435"/>
    <mergeCell ref="E435:E436"/>
    <mergeCell ref="F435:F436"/>
    <mergeCell ref="E437:E438"/>
    <mergeCell ref="F437:F438"/>
    <mergeCell ref="C437:D437"/>
    <mergeCell ref="C440:D440"/>
    <mergeCell ref="C441:D441"/>
    <mergeCell ref="E441:E442"/>
    <mergeCell ref="F441:F442"/>
    <mergeCell ref="E443:E444"/>
    <mergeCell ref="F443:F444"/>
    <mergeCell ref="C443:D443"/>
    <mergeCell ref="C445:D445"/>
    <mergeCell ref="E445:E446"/>
    <mergeCell ref="F445:F446"/>
    <mergeCell ref="C447:D447"/>
    <mergeCell ref="F447:F448"/>
    <mergeCell ref="F449:F450"/>
    <mergeCell ref="C449:D449"/>
    <mergeCell ref="C451:D451"/>
    <mergeCell ref="C453:D453"/>
    <mergeCell ref="C455:D455"/>
    <mergeCell ref="C458:D458"/>
    <mergeCell ref="C459:D459"/>
    <mergeCell ref="C461:D461"/>
    <mergeCell ref="F473:F474"/>
    <mergeCell ref="F477:F478"/>
    <mergeCell ref="C477:D477"/>
    <mergeCell ref="C478:D478"/>
    <mergeCell ref="C463:D463"/>
    <mergeCell ref="C465:D465"/>
    <mergeCell ref="C467:D467"/>
    <mergeCell ref="C469:D469"/>
    <mergeCell ref="C471:D471"/>
    <mergeCell ref="C473:D473"/>
    <mergeCell ref="C476:D476"/>
    <mergeCell ref="E363:E364"/>
    <mergeCell ref="E365:E366"/>
    <mergeCell ref="E353:E354"/>
    <mergeCell ref="E355:E356"/>
    <mergeCell ref="E357:E358"/>
    <mergeCell ref="E359:E360"/>
    <mergeCell ref="E361:E362"/>
    <mergeCell ref="C363:D363"/>
    <mergeCell ref="C365:D365"/>
    <mergeCell ref="E371:E372"/>
    <mergeCell ref="E373:E374"/>
    <mergeCell ref="C368:D368"/>
    <mergeCell ref="C369:D369"/>
    <mergeCell ref="E369:E370"/>
    <mergeCell ref="F369:F370"/>
    <mergeCell ref="C371:D371"/>
    <mergeCell ref="F371:F372"/>
    <mergeCell ref="F373:F374"/>
    <mergeCell ref="E377:E378"/>
    <mergeCell ref="E379:E380"/>
    <mergeCell ref="C373:D373"/>
    <mergeCell ref="C375:D375"/>
    <mergeCell ref="E375:E376"/>
    <mergeCell ref="F375:F376"/>
    <mergeCell ref="C377:D377"/>
    <mergeCell ref="F377:F378"/>
    <mergeCell ref="F379:F380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1:D341"/>
    <mergeCell ref="E341:E342"/>
    <mergeCell ref="F341:F342"/>
    <mergeCell ref="C343:D343"/>
    <mergeCell ref="F343:F344"/>
    <mergeCell ref="F345:F346"/>
    <mergeCell ref="F355:F356"/>
    <mergeCell ref="F357:F358"/>
    <mergeCell ref="F359:F360"/>
    <mergeCell ref="F361:F362"/>
    <mergeCell ref="F363:F364"/>
    <mergeCell ref="F365:F366"/>
    <mergeCell ref="E343:E344"/>
    <mergeCell ref="E345:E346"/>
    <mergeCell ref="E347:E348"/>
    <mergeCell ref="F347:F348"/>
    <mergeCell ref="E351:E352"/>
    <mergeCell ref="F351:F352"/>
    <mergeCell ref="F353:F354"/>
    <mergeCell ref="C379:D379"/>
    <mergeCell ref="C381:D381"/>
    <mergeCell ref="E381:E382"/>
    <mergeCell ref="F381:F382"/>
    <mergeCell ref="C383:D383"/>
    <mergeCell ref="E383:E384"/>
    <mergeCell ref="F383:F384"/>
    <mergeCell ref="E413:E414"/>
    <mergeCell ref="E415:E416"/>
    <mergeCell ref="E417:E418"/>
    <mergeCell ref="E419:E420"/>
    <mergeCell ref="E397:E398"/>
    <mergeCell ref="E399:E400"/>
    <mergeCell ref="E401:E402"/>
    <mergeCell ref="E405:E406"/>
    <mergeCell ref="E407:E408"/>
    <mergeCell ref="E409:E410"/>
    <mergeCell ref="E411:E412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20:D420"/>
    <mergeCell ref="C503:D503"/>
    <mergeCell ref="C504:D504"/>
    <mergeCell ref="C505:D505"/>
    <mergeCell ref="C496:D496"/>
    <mergeCell ref="C497:D497"/>
    <mergeCell ref="C498:D498"/>
    <mergeCell ref="C499:D499"/>
    <mergeCell ref="C500:D500"/>
    <mergeCell ref="C501:D501"/>
    <mergeCell ref="C502:D502"/>
    <mergeCell ref="C89:D89"/>
    <mergeCell ref="C90:D90"/>
    <mergeCell ref="C91:D91"/>
    <mergeCell ref="C82:D82"/>
    <mergeCell ref="C83:D83"/>
    <mergeCell ref="C84:D84"/>
    <mergeCell ref="C85:D85"/>
    <mergeCell ref="C86:D86"/>
    <mergeCell ref="C87:D87"/>
    <mergeCell ref="C88:D88"/>
    <mergeCell ref="C63:D63"/>
    <mergeCell ref="E63:E64"/>
    <mergeCell ref="F63:F64"/>
    <mergeCell ref="C64:D64"/>
    <mergeCell ref="C65:D65"/>
    <mergeCell ref="E65:E66"/>
    <mergeCell ref="F65:F66"/>
    <mergeCell ref="C66:D66"/>
    <mergeCell ref="C67:D67"/>
    <mergeCell ref="E67:E68"/>
    <mergeCell ref="F67:F68"/>
    <mergeCell ref="C68:D68"/>
    <mergeCell ref="E69:E70"/>
    <mergeCell ref="F69:F70"/>
    <mergeCell ref="C69:D69"/>
    <mergeCell ref="C70:D70"/>
    <mergeCell ref="C71:D71"/>
    <mergeCell ref="E71:E72"/>
    <mergeCell ref="F71:F72"/>
    <mergeCell ref="C72:D72"/>
    <mergeCell ref="C73:D73"/>
    <mergeCell ref="F83:F84"/>
    <mergeCell ref="F85:F86"/>
    <mergeCell ref="F87:F88"/>
    <mergeCell ref="F89:F90"/>
    <mergeCell ref="F91:F92"/>
    <mergeCell ref="F93:F94"/>
    <mergeCell ref="F95:F96"/>
    <mergeCell ref="E73:E74"/>
    <mergeCell ref="F73:F74"/>
    <mergeCell ref="E75:E76"/>
    <mergeCell ref="F75:F76"/>
    <mergeCell ref="E77:E78"/>
    <mergeCell ref="F77:F78"/>
    <mergeCell ref="F81:F82"/>
    <mergeCell ref="C74:D74"/>
    <mergeCell ref="C75:D75"/>
    <mergeCell ref="C76:D76"/>
    <mergeCell ref="C77:D77"/>
    <mergeCell ref="C78:D78"/>
    <mergeCell ref="C80:D80"/>
    <mergeCell ref="C81:D81"/>
    <mergeCell ref="C92:D92"/>
    <mergeCell ref="C93:D93"/>
    <mergeCell ref="C94:D94"/>
    <mergeCell ref="C95:D95"/>
    <mergeCell ref="C96:D96"/>
    <mergeCell ref="C98:D98"/>
    <mergeCell ref="C99:D99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25:D125"/>
    <mergeCell ref="C126:D126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19:E120"/>
    <mergeCell ref="E121:E122"/>
    <mergeCell ref="E123:E124"/>
    <mergeCell ref="E125:E126"/>
    <mergeCell ref="E127:E128"/>
    <mergeCell ref="E129:E130"/>
    <mergeCell ref="E131:E132"/>
    <mergeCell ref="F137:F138"/>
    <mergeCell ref="F139:F140"/>
    <mergeCell ref="F141:F142"/>
    <mergeCell ref="F143:F144"/>
    <mergeCell ref="F145:F146"/>
    <mergeCell ref="F147:F148"/>
    <mergeCell ref="F149:F150"/>
    <mergeCell ref="F121:F122"/>
    <mergeCell ref="F123:F124"/>
    <mergeCell ref="F125:F126"/>
    <mergeCell ref="F127:F128"/>
    <mergeCell ref="F129:F130"/>
    <mergeCell ref="F131:F132"/>
    <mergeCell ref="F135:F136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2:D152"/>
    <mergeCell ref="C101:D101"/>
    <mergeCell ref="E101:E102"/>
    <mergeCell ref="F101:F102"/>
    <mergeCell ref="C102:D102"/>
    <mergeCell ref="C103:D103"/>
    <mergeCell ref="E103:E104"/>
    <mergeCell ref="F103:F104"/>
    <mergeCell ref="C104:D104"/>
    <mergeCell ref="C105:D105"/>
    <mergeCell ref="E105:E106"/>
    <mergeCell ref="F105:F106"/>
    <mergeCell ref="C106:D106"/>
    <mergeCell ref="E107:E108"/>
    <mergeCell ref="F107:F108"/>
    <mergeCell ref="C107:D107"/>
    <mergeCell ref="C108:D108"/>
    <mergeCell ref="C109:D109"/>
    <mergeCell ref="E109:E110"/>
    <mergeCell ref="F109:F110"/>
    <mergeCell ref="C110:D110"/>
    <mergeCell ref="C111:D111"/>
    <mergeCell ref="E111:E112"/>
    <mergeCell ref="F111:F112"/>
    <mergeCell ref="E113:E114"/>
    <mergeCell ref="F113:F114"/>
    <mergeCell ref="E117:E118"/>
    <mergeCell ref="F117:F118"/>
    <mergeCell ref="F119:F120"/>
    <mergeCell ref="C112:D112"/>
    <mergeCell ref="C113:D113"/>
    <mergeCell ref="C114:D114"/>
    <mergeCell ref="C116:D116"/>
    <mergeCell ref="C117:D117"/>
    <mergeCell ref="C118:D118"/>
    <mergeCell ref="C119:D119"/>
    <mergeCell ref="C130:D130"/>
    <mergeCell ref="C131:D131"/>
    <mergeCell ref="C132:D132"/>
    <mergeCell ref="C134:D134"/>
    <mergeCell ref="C135:D135"/>
    <mergeCell ref="C136:D136"/>
    <mergeCell ref="C137:D137"/>
    <mergeCell ref="C153:D153"/>
    <mergeCell ref="E153:E154"/>
    <mergeCell ref="F153:F154"/>
    <mergeCell ref="C154:D154"/>
    <mergeCell ref="C155:D155"/>
    <mergeCell ref="E155:E156"/>
    <mergeCell ref="F155:F156"/>
    <mergeCell ref="H26:I26"/>
    <mergeCell ref="H27:H28"/>
    <mergeCell ref="H29:H30"/>
    <mergeCell ref="H31:H32"/>
    <mergeCell ref="H33:H34"/>
    <mergeCell ref="H35:H36"/>
    <mergeCell ref="H37:H38"/>
    <mergeCell ref="H39:H40"/>
    <mergeCell ref="H41:H42"/>
    <mergeCell ref="J43:L43"/>
    <mergeCell ref="H44:I44"/>
    <mergeCell ref="H45:H46"/>
    <mergeCell ref="H47:H48"/>
    <mergeCell ref="H49:H50"/>
    <mergeCell ref="H51:H52"/>
    <mergeCell ref="H53:H54"/>
    <mergeCell ref="H55:H56"/>
    <mergeCell ref="H57:H58"/>
    <mergeCell ref="H59:H60"/>
    <mergeCell ref="J61:L61"/>
    <mergeCell ref="H62:I62"/>
    <mergeCell ref="H77:H78"/>
    <mergeCell ref="J79:L79"/>
    <mergeCell ref="H80:I80"/>
    <mergeCell ref="H63:H64"/>
    <mergeCell ref="H65:H66"/>
    <mergeCell ref="H67:H68"/>
    <mergeCell ref="H69:H70"/>
    <mergeCell ref="H71:H72"/>
    <mergeCell ref="H73:H74"/>
    <mergeCell ref="H75:H76"/>
    <mergeCell ref="H95:H96"/>
    <mergeCell ref="J97:L97"/>
    <mergeCell ref="H98:I98"/>
    <mergeCell ref="J169:L169"/>
    <mergeCell ref="H170:I170"/>
    <mergeCell ref="J187:L187"/>
    <mergeCell ref="H188:I188"/>
    <mergeCell ref="J205:L205"/>
    <mergeCell ref="H206:I206"/>
    <mergeCell ref="H113:H114"/>
    <mergeCell ref="J115:L115"/>
    <mergeCell ref="H116:I116"/>
    <mergeCell ref="J133:L133"/>
    <mergeCell ref="H134:I134"/>
    <mergeCell ref="J151:L151"/>
    <mergeCell ref="H152:I152"/>
    <mergeCell ref="H81:H82"/>
    <mergeCell ref="H83:H84"/>
    <mergeCell ref="H85:H86"/>
    <mergeCell ref="H87:H88"/>
    <mergeCell ref="H89:H90"/>
    <mergeCell ref="H91:H92"/>
    <mergeCell ref="H93:H94"/>
    <mergeCell ref="H99:H100"/>
    <mergeCell ref="H101:H102"/>
    <mergeCell ref="H103:H104"/>
    <mergeCell ref="H105:H106"/>
    <mergeCell ref="H107:H108"/>
    <mergeCell ref="H109:H110"/>
    <mergeCell ref="H111:H112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9:H190"/>
    <mergeCell ref="H191:H192"/>
    <mergeCell ref="H193:H194"/>
    <mergeCell ref="F337:F338"/>
    <mergeCell ref="F339:F340"/>
    <mergeCell ref="F321:F322"/>
    <mergeCell ref="F323:F324"/>
    <mergeCell ref="F325:F326"/>
    <mergeCell ref="F327:F328"/>
    <mergeCell ref="F329:F330"/>
    <mergeCell ref="F333:F334"/>
    <mergeCell ref="F335:F336"/>
    <mergeCell ref="E281:E282"/>
    <mergeCell ref="F281:F282"/>
    <mergeCell ref="E283:E284"/>
    <mergeCell ref="F283:F284"/>
    <mergeCell ref="E285:E286"/>
    <mergeCell ref="F285:F286"/>
    <mergeCell ref="F287:F288"/>
    <mergeCell ref="E287:E288"/>
    <mergeCell ref="E289:E290"/>
    <mergeCell ref="E291:E292"/>
    <mergeCell ref="E293:E294"/>
    <mergeCell ref="E297:E298"/>
    <mergeCell ref="E299:E300"/>
    <mergeCell ref="E301:E302"/>
    <mergeCell ref="F289:F290"/>
    <mergeCell ref="F291:F292"/>
    <mergeCell ref="F293:F294"/>
    <mergeCell ref="F297:F298"/>
    <mergeCell ref="F299:F300"/>
    <mergeCell ref="F301:F302"/>
    <mergeCell ref="F303:F304"/>
    <mergeCell ref="E303:E304"/>
    <mergeCell ref="E305:E306"/>
    <mergeCell ref="E307:E308"/>
    <mergeCell ref="E309:E310"/>
    <mergeCell ref="E311:E312"/>
    <mergeCell ref="E315:E316"/>
    <mergeCell ref="E317:E318"/>
    <mergeCell ref="F305:F306"/>
    <mergeCell ref="F307:F308"/>
    <mergeCell ref="F309:F310"/>
    <mergeCell ref="F311:F312"/>
    <mergeCell ref="F315:F316"/>
    <mergeCell ref="F317:F318"/>
    <mergeCell ref="F319:F320"/>
    <mergeCell ref="E335:E336"/>
    <mergeCell ref="E337:E338"/>
    <mergeCell ref="E339:E340"/>
    <mergeCell ref="E319:E320"/>
    <mergeCell ref="E321:E322"/>
    <mergeCell ref="E323:E324"/>
    <mergeCell ref="E325:E326"/>
    <mergeCell ref="E327:E328"/>
    <mergeCell ref="E329:E330"/>
    <mergeCell ref="E333:E334"/>
    <mergeCell ref="C156:D156"/>
    <mergeCell ref="C157:D157"/>
    <mergeCell ref="E157:E158"/>
    <mergeCell ref="F157:F158"/>
    <mergeCell ref="C158:D158"/>
    <mergeCell ref="E159:E160"/>
    <mergeCell ref="F159:F160"/>
    <mergeCell ref="C159:D159"/>
    <mergeCell ref="C160:D160"/>
    <mergeCell ref="C161:D161"/>
    <mergeCell ref="E161:E162"/>
    <mergeCell ref="F161:F162"/>
    <mergeCell ref="C162:D162"/>
    <mergeCell ref="C163:D163"/>
    <mergeCell ref="C164:D164"/>
    <mergeCell ref="C165:D165"/>
    <mergeCell ref="C166:D166"/>
    <mergeCell ref="C167:D167"/>
    <mergeCell ref="C168:D168"/>
    <mergeCell ref="C170:D170"/>
    <mergeCell ref="C171:D171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F173:F174"/>
    <mergeCell ref="F175:F176"/>
    <mergeCell ref="F177:F178"/>
    <mergeCell ref="F179:F180"/>
    <mergeCell ref="F181:F182"/>
    <mergeCell ref="F183:F184"/>
    <mergeCell ref="F185:F186"/>
    <mergeCell ref="E163:E164"/>
    <mergeCell ref="F163:F164"/>
    <mergeCell ref="E165:E166"/>
    <mergeCell ref="F165:F166"/>
    <mergeCell ref="E167:E168"/>
    <mergeCell ref="F167:F168"/>
    <mergeCell ref="F171:F172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8:D188"/>
    <mergeCell ref="C189:D189"/>
    <mergeCell ref="E189:E190"/>
    <mergeCell ref="F189:F190"/>
    <mergeCell ref="E191:E192"/>
    <mergeCell ref="F191:F192"/>
    <mergeCell ref="C191:D191"/>
    <mergeCell ref="C193:D193"/>
    <mergeCell ref="E193:E194"/>
    <mergeCell ref="F193:F194"/>
    <mergeCell ref="C195:D195"/>
    <mergeCell ref="F195:F196"/>
    <mergeCell ref="F197:F198"/>
    <mergeCell ref="E195:E196"/>
    <mergeCell ref="E197:E198"/>
    <mergeCell ref="E199:E200"/>
    <mergeCell ref="F199:F200"/>
    <mergeCell ref="E201:E202"/>
    <mergeCell ref="F201:F202"/>
    <mergeCell ref="F203:F204"/>
    <mergeCell ref="C197:D197"/>
    <mergeCell ref="C199:D199"/>
    <mergeCell ref="C201:D201"/>
    <mergeCell ref="C203:D203"/>
    <mergeCell ref="C206:D206"/>
    <mergeCell ref="C207:D207"/>
    <mergeCell ref="C209:D209"/>
    <mergeCell ref="E203:E204"/>
    <mergeCell ref="E207:E208"/>
    <mergeCell ref="F207:F208"/>
    <mergeCell ref="E209:E210"/>
    <mergeCell ref="F209:F210"/>
    <mergeCell ref="E211:E212"/>
    <mergeCell ref="F211:F212"/>
    <mergeCell ref="E219:E220"/>
    <mergeCell ref="E221:E222"/>
    <mergeCell ref="C222:D222"/>
    <mergeCell ref="C211:D211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60:D260"/>
    <mergeCell ref="C261:D261"/>
    <mergeCell ref="C262:D262"/>
    <mergeCell ref="C263:D263"/>
    <mergeCell ref="C264:D264"/>
    <mergeCell ref="F271:F272"/>
    <mergeCell ref="F273:F274"/>
    <mergeCell ref="F255:F256"/>
    <mergeCell ref="F257:F258"/>
    <mergeCell ref="F261:F262"/>
    <mergeCell ref="F263:F264"/>
    <mergeCell ref="F265:F266"/>
    <mergeCell ref="F267:F268"/>
    <mergeCell ref="F269:F270"/>
    <mergeCell ref="E213:E214"/>
    <mergeCell ref="F213:F214"/>
    <mergeCell ref="E215:E216"/>
    <mergeCell ref="F215:F216"/>
    <mergeCell ref="F217:F218"/>
    <mergeCell ref="F219:F220"/>
    <mergeCell ref="F221:F222"/>
    <mergeCell ref="E217:E218"/>
    <mergeCell ref="E225:E226"/>
    <mergeCell ref="E227:E228"/>
    <mergeCell ref="E229:E230"/>
    <mergeCell ref="E231:E232"/>
    <mergeCell ref="E233:E234"/>
    <mergeCell ref="E235:E236"/>
    <mergeCell ref="F225:F226"/>
    <mergeCell ref="F227:F228"/>
    <mergeCell ref="F229:F230"/>
    <mergeCell ref="F231:F232"/>
    <mergeCell ref="F233:F234"/>
    <mergeCell ref="F235:F236"/>
    <mergeCell ref="F237:F238"/>
    <mergeCell ref="E237:E238"/>
    <mergeCell ref="E239:E240"/>
    <mergeCell ref="E243:E244"/>
    <mergeCell ref="E245:E246"/>
    <mergeCell ref="E247:E248"/>
    <mergeCell ref="E249:E250"/>
    <mergeCell ref="E251:E252"/>
    <mergeCell ref="F239:F240"/>
    <mergeCell ref="F243:F244"/>
    <mergeCell ref="F245:F246"/>
    <mergeCell ref="F247:F248"/>
    <mergeCell ref="F249:F250"/>
    <mergeCell ref="F251:F252"/>
    <mergeCell ref="F253:F254"/>
    <mergeCell ref="E253:E254"/>
    <mergeCell ref="E255:E256"/>
    <mergeCell ref="E257:E258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F275:F276"/>
    <mergeCell ref="E279:E280"/>
    <mergeCell ref="F279:F280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4:D314"/>
    <mergeCell ref="C315:D315"/>
    <mergeCell ref="C316:D316"/>
    <mergeCell ref="C359:D359"/>
    <mergeCell ref="C361:D361"/>
    <mergeCell ref="C345:D345"/>
    <mergeCell ref="C347:D347"/>
    <mergeCell ref="C350:D350"/>
    <mergeCell ref="C351:D351"/>
    <mergeCell ref="C353:D353"/>
    <mergeCell ref="C355:D355"/>
    <mergeCell ref="C357:D357"/>
    <mergeCell ref="C422:D422"/>
    <mergeCell ref="C423:D423"/>
    <mergeCell ref="E423:E424"/>
    <mergeCell ref="F423:F424"/>
    <mergeCell ref="C424:D424"/>
    <mergeCell ref="E425:E426"/>
    <mergeCell ref="F425:F426"/>
    <mergeCell ref="C425:D425"/>
    <mergeCell ref="C426:D426"/>
    <mergeCell ref="C427:D427"/>
    <mergeCell ref="E427:E428"/>
    <mergeCell ref="F427:F428"/>
    <mergeCell ref="C428:D428"/>
    <mergeCell ref="C429:D429"/>
    <mergeCell ref="C386:D386"/>
    <mergeCell ref="C387:D387"/>
    <mergeCell ref="E387:E388"/>
    <mergeCell ref="F387:F388"/>
    <mergeCell ref="C389:D389"/>
    <mergeCell ref="F389:F390"/>
    <mergeCell ref="F391:F392"/>
    <mergeCell ref="C391:D391"/>
    <mergeCell ref="C393:D393"/>
    <mergeCell ref="C394:D394"/>
    <mergeCell ref="C395:D395"/>
    <mergeCell ref="C396:D396"/>
    <mergeCell ref="C397:D397"/>
    <mergeCell ref="C398:D398"/>
    <mergeCell ref="E389:E390"/>
    <mergeCell ref="E391:E392"/>
    <mergeCell ref="E393:E394"/>
    <mergeCell ref="F393:F394"/>
    <mergeCell ref="E395:E396"/>
    <mergeCell ref="F395:F396"/>
    <mergeCell ref="F397:F398"/>
    <mergeCell ref="C399:D399"/>
    <mergeCell ref="C400:D400"/>
    <mergeCell ref="C401:D401"/>
    <mergeCell ref="C402:D402"/>
    <mergeCell ref="C404:D404"/>
    <mergeCell ref="C405:D405"/>
    <mergeCell ref="C406:D406"/>
    <mergeCell ref="F415:F416"/>
    <mergeCell ref="F417:F418"/>
    <mergeCell ref="F419:F420"/>
    <mergeCell ref="F399:F400"/>
    <mergeCell ref="F401:F402"/>
    <mergeCell ref="F405:F406"/>
    <mergeCell ref="F407:F408"/>
    <mergeCell ref="F409:F410"/>
    <mergeCell ref="F411:F412"/>
    <mergeCell ref="F413:F414"/>
    <mergeCell ref="E431:E432"/>
    <mergeCell ref="E433:E434"/>
    <mergeCell ref="H441:H442"/>
    <mergeCell ref="H443:H444"/>
    <mergeCell ref="H445:H446"/>
    <mergeCell ref="H447:H448"/>
    <mergeCell ref="H449:H450"/>
    <mergeCell ref="H451:H452"/>
    <mergeCell ref="H453:H454"/>
    <mergeCell ref="H459:H460"/>
    <mergeCell ref="H461:H462"/>
    <mergeCell ref="H463:H464"/>
    <mergeCell ref="H465:H466"/>
    <mergeCell ref="H467:H468"/>
    <mergeCell ref="H469:H470"/>
    <mergeCell ref="H471:H472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3:H514"/>
    <mergeCell ref="H515:H516"/>
    <mergeCell ref="H517:H518"/>
    <mergeCell ref="H519:H520"/>
    <mergeCell ref="H521:H522"/>
    <mergeCell ref="H537:H538"/>
    <mergeCell ref="H539:H540"/>
    <mergeCell ref="H541:H542"/>
    <mergeCell ref="H543:H544"/>
    <mergeCell ref="H545:H546"/>
    <mergeCell ref="H547:H548"/>
    <mergeCell ref="H549:H550"/>
    <mergeCell ref="H551:H552"/>
    <mergeCell ref="H523:H524"/>
    <mergeCell ref="H525:H526"/>
    <mergeCell ref="H527:H528"/>
    <mergeCell ref="H529:H530"/>
    <mergeCell ref="H531:H532"/>
    <mergeCell ref="H533:H534"/>
    <mergeCell ref="H535:H536"/>
    <mergeCell ref="H375:H376"/>
    <mergeCell ref="H377:H378"/>
    <mergeCell ref="H379:H380"/>
    <mergeCell ref="H381:H382"/>
    <mergeCell ref="H383:H384"/>
    <mergeCell ref="H387:H388"/>
    <mergeCell ref="H389:H390"/>
    <mergeCell ref="H391:H392"/>
    <mergeCell ref="H393:H394"/>
    <mergeCell ref="H395:H396"/>
    <mergeCell ref="H397:H398"/>
    <mergeCell ref="H399:H400"/>
    <mergeCell ref="H401:H402"/>
    <mergeCell ref="J403:L403"/>
    <mergeCell ref="H404:I404"/>
    <mergeCell ref="H405:H406"/>
    <mergeCell ref="H407:H408"/>
    <mergeCell ref="H409:H410"/>
    <mergeCell ref="H411:H412"/>
    <mergeCell ref="H413:H414"/>
    <mergeCell ref="H415:H416"/>
    <mergeCell ref="H417:H418"/>
    <mergeCell ref="H419:H420"/>
    <mergeCell ref="J421:L421"/>
    <mergeCell ref="H422:I422"/>
    <mergeCell ref="H423:H424"/>
    <mergeCell ref="H425:H426"/>
    <mergeCell ref="H427:H428"/>
    <mergeCell ref="H429:H430"/>
    <mergeCell ref="H431:H432"/>
    <mergeCell ref="H433:H434"/>
    <mergeCell ref="H435:H436"/>
    <mergeCell ref="H437:H438"/>
    <mergeCell ref="J439:L439"/>
    <mergeCell ref="H440:I440"/>
    <mergeCell ref="H455:H456"/>
    <mergeCell ref="J457:L457"/>
    <mergeCell ref="H458:I458"/>
    <mergeCell ref="H473:H474"/>
    <mergeCell ref="J475:L475"/>
    <mergeCell ref="H476:I476"/>
    <mergeCell ref="J493:L493"/>
    <mergeCell ref="H494:I494"/>
    <mergeCell ref="J511:L511"/>
    <mergeCell ref="H512:I512"/>
    <mergeCell ref="F489:F490"/>
    <mergeCell ref="F491:F492"/>
    <mergeCell ref="F495:F496"/>
    <mergeCell ref="F497:F498"/>
    <mergeCell ref="F499:F500"/>
    <mergeCell ref="F501:F502"/>
    <mergeCell ref="F503:F504"/>
    <mergeCell ref="F505:F506"/>
    <mergeCell ref="F507:F508"/>
    <mergeCell ref="F513:F514"/>
    <mergeCell ref="F515:F516"/>
    <mergeCell ref="F517:F518"/>
    <mergeCell ref="F519:F520"/>
    <mergeCell ref="F521:F522"/>
    <mergeCell ref="F537:F538"/>
    <mergeCell ref="F539:F540"/>
    <mergeCell ref="F541:F542"/>
    <mergeCell ref="F543:F544"/>
    <mergeCell ref="F545:F546"/>
    <mergeCell ref="F547:F548"/>
    <mergeCell ref="F549:F550"/>
    <mergeCell ref="F551:F552"/>
    <mergeCell ref="F523:F524"/>
    <mergeCell ref="F525:F526"/>
    <mergeCell ref="F527:F528"/>
    <mergeCell ref="F529:F530"/>
    <mergeCell ref="F531:F532"/>
    <mergeCell ref="F533:F534"/>
    <mergeCell ref="F535:F536"/>
    <mergeCell ref="E465:E466"/>
    <mergeCell ref="F465:F466"/>
    <mergeCell ref="E467:E468"/>
    <mergeCell ref="F467:F468"/>
    <mergeCell ref="E469:E470"/>
    <mergeCell ref="F469:F470"/>
    <mergeCell ref="F471:F472"/>
    <mergeCell ref="E471:E472"/>
    <mergeCell ref="E473:E474"/>
    <mergeCell ref="E477:E478"/>
    <mergeCell ref="C479:D479"/>
    <mergeCell ref="F479:F480"/>
    <mergeCell ref="C480:D480"/>
    <mergeCell ref="F481:F482"/>
    <mergeCell ref="C481:D481"/>
    <mergeCell ref="C482:D482"/>
    <mergeCell ref="C483:D483"/>
    <mergeCell ref="C484:D484"/>
    <mergeCell ref="C485:D485"/>
    <mergeCell ref="C486:D486"/>
    <mergeCell ref="C487:D487"/>
    <mergeCell ref="E479:E480"/>
    <mergeCell ref="E481:E482"/>
    <mergeCell ref="E483:E484"/>
    <mergeCell ref="F483:F484"/>
    <mergeCell ref="E485:E486"/>
    <mergeCell ref="F485:F486"/>
    <mergeCell ref="F487:F488"/>
    <mergeCell ref="C488:D488"/>
    <mergeCell ref="C489:D489"/>
    <mergeCell ref="C490:D490"/>
    <mergeCell ref="C491:D491"/>
    <mergeCell ref="C492:D492"/>
    <mergeCell ref="C494:D494"/>
    <mergeCell ref="C495:D495"/>
    <mergeCell ref="E487:E488"/>
    <mergeCell ref="E489:E490"/>
    <mergeCell ref="E491:E492"/>
    <mergeCell ref="E495:E496"/>
    <mergeCell ref="E497:E498"/>
    <mergeCell ref="E499:E500"/>
    <mergeCell ref="E501:E502"/>
    <mergeCell ref="E509:E510"/>
    <mergeCell ref="F509:F510"/>
    <mergeCell ref="C543:D543"/>
    <mergeCell ref="C544:D544"/>
    <mergeCell ref="C545:D545"/>
    <mergeCell ref="C536:D536"/>
    <mergeCell ref="C537:D537"/>
    <mergeCell ref="C538:D538"/>
    <mergeCell ref="C539:D539"/>
    <mergeCell ref="C540:D540"/>
    <mergeCell ref="C541:D541"/>
    <mergeCell ref="C542:D542"/>
    <mergeCell ref="E547:E548"/>
    <mergeCell ref="E549:E550"/>
    <mergeCell ref="E551:E552"/>
    <mergeCell ref="E533:E534"/>
    <mergeCell ref="E535:E536"/>
    <mergeCell ref="E537:E538"/>
    <mergeCell ref="E539:E540"/>
    <mergeCell ref="E541:E542"/>
    <mergeCell ref="E543:E544"/>
    <mergeCell ref="E545:E546"/>
    <mergeCell ref="E503:E504"/>
    <mergeCell ref="E505:E506"/>
    <mergeCell ref="C506:D506"/>
    <mergeCell ref="C507:D507"/>
    <mergeCell ref="E507:E508"/>
    <mergeCell ref="C508:D508"/>
    <mergeCell ref="C509:D509"/>
    <mergeCell ref="C510:D510"/>
    <mergeCell ref="C512:D512"/>
    <mergeCell ref="C513:D513"/>
    <mergeCell ref="E513:E514"/>
    <mergeCell ref="C514:D514"/>
    <mergeCell ref="C515:D515"/>
    <mergeCell ref="E515:E516"/>
    <mergeCell ref="C516:D516"/>
    <mergeCell ref="C517:D517"/>
    <mergeCell ref="E517:E518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E519:E520"/>
    <mergeCell ref="E521:E522"/>
    <mergeCell ref="E523:E524"/>
    <mergeCell ref="E525:E526"/>
    <mergeCell ref="E527:E528"/>
    <mergeCell ref="E529:E530"/>
    <mergeCell ref="E531:E532"/>
    <mergeCell ref="C546:D546"/>
    <mergeCell ref="C547:D547"/>
    <mergeCell ref="C548:D548"/>
    <mergeCell ref="C549:D549"/>
    <mergeCell ref="C550:D550"/>
    <mergeCell ref="C551:D551"/>
    <mergeCell ref="C552:D552"/>
    <mergeCell ref="C529:D529"/>
    <mergeCell ref="C530:D530"/>
    <mergeCell ref="C531:D531"/>
    <mergeCell ref="C532:D532"/>
    <mergeCell ref="C533:D533"/>
    <mergeCell ref="C534:D534"/>
    <mergeCell ref="C535:D535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4.13"/>
    <col customWidth="1" min="9" max="9" width="39.6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221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75"/>
      <c r="B7" s="75"/>
      <c r="C7" s="75"/>
      <c r="D7" s="75"/>
      <c r="E7" s="75"/>
      <c r="F7" s="75"/>
      <c r="G7" s="75"/>
      <c r="H7" s="75"/>
      <c r="I7" s="112"/>
      <c r="J7" s="75"/>
      <c r="K7" s="75"/>
      <c r="L7" s="75"/>
      <c r="M7" s="112"/>
      <c r="N7" s="112"/>
      <c r="O7" s="112"/>
      <c r="P7" s="112"/>
      <c r="Q7" s="112"/>
      <c r="R7" s="112"/>
      <c r="S7" s="112"/>
    </row>
    <row r="8" ht="48.75" customHeight="1">
      <c r="A8" s="78" t="s">
        <v>3</v>
      </c>
      <c r="B8" s="78" t="s">
        <v>4</v>
      </c>
      <c r="C8" s="78" t="s">
        <v>5</v>
      </c>
      <c r="E8" s="76"/>
      <c r="F8" s="76"/>
      <c r="G8" s="97" t="s">
        <v>6</v>
      </c>
      <c r="H8" s="113" t="s">
        <v>222</v>
      </c>
      <c r="I8" s="12"/>
      <c r="J8" s="81">
        <v>1.0</v>
      </c>
      <c r="K8" s="81">
        <v>2.0</v>
      </c>
      <c r="L8" s="81">
        <v>3.0</v>
      </c>
      <c r="M8" s="97" t="s">
        <v>2</v>
      </c>
      <c r="N8" s="14" t="s">
        <v>9</v>
      </c>
      <c r="O8" s="14" t="s">
        <v>10</v>
      </c>
      <c r="P8" s="15" t="s">
        <v>11</v>
      </c>
      <c r="Q8" s="15" t="s">
        <v>12</v>
      </c>
      <c r="R8" s="82" t="s">
        <v>13</v>
      </c>
      <c r="S8" s="82" t="s">
        <v>14</v>
      </c>
    </row>
    <row r="9" ht="48.75" customHeight="1">
      <c r="A9" s="17" t="s">
        <v>223</v>
      </c>
      <c r="B9" s="83" t="s">
        <v>45</v>
      </c>
      <c r="C9" s="84" t="s">
        <v>224</v>
      </c>
      <c r="D9" s="12"/>
      <c r="E9" s="20" t="s">
        <v>50</v>
      </c>
      <c r="F9" s="21"/>
      <c r="G9" s="114"/>
      <c r="H9" s="115" t="s">
        <v>35</v>
      </c>
      <c r="I9" s="116" t="s">
        <v>194</v>
      </c>
      <c r="J9" s="117"/>
      <c r="K9" s="117"/>
      <c r="L9" s="117"/>
      <c r="M9" s="114"/>
      <c r="N9" s="118">
        <v>1.0</v>
      </c>
      <c r="O9" s="116" t="s">
        <v>108</v>
      </c>
      <c r="P9" s="119">
        <v>12.0</v>
      </c>
      <c r="Q9" s="120">
        <v>29.0</v>
      </c>
      <c r="R9" s="120">
        <f>60+58+62+61+60+59+59+54+49+65+57+63+59+61+53+64</f>
        <v>944</v>
      </c>
      <c r="S9" s="120">
        <f>57+58+65+55+49+57+52+54+65+56+62+43+53+59+54+55</f>
        <v>894</v>
      </c>
    </row>
    <row r="10" ht="48.75" customHeight="1">
      <c r="A10" s="17" t="s">
        <v>225</v>
      </c>
      <c r="B10" s="83" t="s">
        <v>203</v>
      </c>
      <c r="C10" s="84" t="s">
        <v>204</v>
      </c>
      <c r="D10" s="12"/>
      <c r="E10" s="31"/>
      <c r="F10" s="31"/>
      <c r="G10" s="114"/>
      <c r="H10" s="31"/>
      <c r="I10" s="116" t="s">
        <v>114</v>
      </c>
      <c r="J10" s="117"/>
      <c r="K10" s="117"/>
      <c r="L10" s="117"/>
      <c r="M10" s="114"/>
      <c r="N10" s="118">
        <v>2.0</v>
      </c>
      <c r="O10" s="116" t="s">
        <v>45</v>
      </c>
      <c r="P10" s="119">
        <v>11.0</v>
      </c>
      <c r="Q10" s="120">
        <v>32.0</v>
      </c>
      <c r="R10" s="120">
        <f>56+58+65+57+56+59+60+56+65+52+53+55+63+63+54+65</f>
        <v>937</v>
      </c>
      <c r="S10" s="120">
        <f>43+58+44+58+49+49+60+55+49+53+42+60+43+44+53+45</f>
        <v>805</v>
      </c>
    </row>
    <row r="11" ht="48.75" customHeight="1">
      <c r="A11" s="17" t="s">
        <v>226</v>
      </c>
      <c r="B11" s="83" t="s">
        <v>108</v>
      </c>
      <c r="C11" s="84" t="s">
        <v>112</v>
      </c>
      <c r="D11" s="12"/>
      <c r="E11" s="32" t="s">
        <v>50</v>
      </c>
      <c r="F11" s="33"/>
      <c r="G11" s="103"/>
      <c r="H11" s="121" t="s">
        <v>146</v>
      </c>
      <c r="I11" s="116" t="s">
        <v>227</v>
      </c>
      <c r="J11" s="105"/>
      <c r="K11" s="105"/>
      <c r="L11" s="105"/>
      <c r="M11" s="103"/>
      <c r="N11" s="118">
        <v>3.0</v>
      </c>
      <c r="O11" s="116" t="s">
        <v>227</v>
      </c>
      <c r="P11" s="119">
        <v>11.0</v>
      </c>
      <c r="Q11" s="120">
        <v>29.0</v>
      </c>
      <c r="R11" s="120">
        <f>58+62+60+55+49+63+63+61+63+63+62+60+60+44+59+52</f>
        <v>934</v>
      </c>
      <c r="S11" s="120">
        <f>58+51+59+61+56+44+35+49+45+40+57+52+63+63+44+61</f>
        <v>838</v>
      </c>
    </row>
    <row r="12" ht="48.75" customHeight="1">
      <c r="A12" s="17" t="s">
        <v>228</v>
      </c>
      <c r="B12" s="83" t="s">
        <v>114</v>
      </c>
      <c r="C12" s="84" t="s">
        <v>116</v>
      </c>
      <c r="D12" s="12"/>
      <c r="E12" s="31"/>
      <c r="F12" s="31"/>
      <c r="G12" s="103"/>
      <c r="H12" s="31"/>
      <c r="I12" s="116" t="s">
        <v>203</v>
      </c>
      <c r="J12" s="105"/>
      <c r="K12" s="105"/>
      <c r="L12" s="105"/>
      <c r="M12" s="103"/>
      <c r="N12" s="118">
        <v>4.0</v>
      </c>
      <c r="O12" s="116" t="s">
        <v>194</v>
      </c>
      <c r="P12" s="119">
        <v>9.0</v>
      </c>
      <c r="Q12" s="120">
        <v>25.0</v>
      </c>
      <c r="R12" s="120">
        <f>60+51+65+58+50+60+66+54+53+64+42+60+63+53+59+61</f>
        <v>919</v>
      </c>
      <c r="S12" s="120">
        <f>62+62+62+57+63+54+59+54+63+51+53+58+60+64+45+52</f>
        <v>919</v>
      </c>
    </row>
    <row r="13" ht="48.75" customHeight="1">
      <c r="A13" s="17" t="s">
        <v>229</v>
      </c>
      <c r="B13" s="83" t="s">
        <v>194</v>
      </c>
      <c r="C13" s="84" t="s">
        <v>195</v>
      </c>
      <c r="D13" s="12"/>
      <c r="E13" s="20" t="s">
        <v>50</v>
      </c>
      <c r="F13" s="21"/>
      <c r="G13" s="114"/>
      <c r="H13" s="115" t="s">
        <v>230</v>
      </c>
      <c r="I13" s="116" t="s">
        <v>108</v>
      </c>
      <c r="J13" s="117"/>
      <c r="K13" s="117"/>
      <c r="L13" s="117"/>
      <c r="M13" s="114"/>
      <c r="N13" s="118">
        <v>5.0</v>
      </c>
      <c r="O13" s="116" t="s">
        <v>114</v>
      </c>
      <c r="P13" s="119">
        <v>7.0</v>
      </c>
      <c r="Q13" s="120">
        <v>24.0</v>
      </c>
      <c r="R13" s="120">
        <f>57+60+44+59+63+54+60+58+45+53+63+58+53+59+44+58</f>
        <v>888</v>
      </c>
      <c r="S13" s="120">
        <f>60+62+65+53+50+60+60+46+61+52+48+60+59+58+59+54</f>
        <v>907</v>
      </c>
    </row>
    <row r="14" ht="48.75" customHeight="1">
      <c r="A14" s="17" t="s">
        <v>231</v>
      </c>
      <c r="B14" s="83" t="s">
        <v>232</v>
      </c>
      <c r="C14" s="84" t="s">
        <v>192</v>
      </c>
      <c r="D14" s="12"/>
      <c r="E14" s="31"/>
      <c r="F14" s="31"/>
      <c r="G14" s="114"/>
      <c r="H14" s="31"/>
      <c r="I14" s="85"/>
      <c r="J14" s="117"/>
      <c r="K14" s="117"/>
      <c r="L14" s="117"/>
      <c r="M14" s="114"/>
      <c r="N14" s="118">
        <v>6.0</v>
      </c>
      <c r="O14" s="116" t="s">
        <v>203</v>
      </c>
      <c r="P14" s="119">
        <v>7.0</v>
      </c>
      <c r="Q14" s="120">
        <v>23.0</v>
      </c>
      <c r="R14" s="120">
        <f>43+62+63+56+49+44+59+55+63+40+63+52+57+58+63+55</f>
        <v>882</v>
      </c>
      <c r="S14" s="120">
        <f>56+60+37+49+60+63+66+56+53+63+60+60+60+59+51+64</f>
        <v>917</v>
      </c>
    </row>
    <row r="15" ht="48.75" customHeight="1">
      <c r="A15" s="17" t="s">
        <v>233</v>
      </c>
      <c r="B15" s="83" t="s">
        <v>227</v>
      </c>
      <c r="C15" s="84" t="s">
        <v>234</v>
      </c>
      <c r="D15" s="12"/>
      <c r="E15" s="32" t="s">
        <v>50</v>
      </c>
      <c r="F15" s="33"/>
      <c r="G15" s="103"/>
      <c r="H15" s="121" t="s">
        <v>235</v>
      </c>
      <c r="I15" s="116" t="s">
        <v>45</v>
      </c>
      <c r="J15" s="105"/>
      <c r="K15" s="105"/>
      <c r="L15" s="105"/>
      <c r="M15" s="103"/>
      <c r="N15" s="122">
        <v>7.0</v>
      </c>
      <c r="O15" s="88" t="s">
        <v>232</v>
      </c>
      <c r="P15" s="26">
        <v>4.0</v>
      </c>
      <c r="Q15" s="89">
        <v>18.0</v>
      </c>
      <c r="R15" s="89">
        <f>62+63+59+49+58+49+52+49+61+56+48+60+60+59+45+54</f>
        <v>884</v>
      </c>
      <c r="S15" s="89">
        <f>60+40+60+56+64+59+59+61+45+65+63+55+57+61+59+58</f>
        <v>922</v>
      </c>
    </row>
    <row r="16" ht="48.75" customHeight="1">
      <c r="A16" s="17" t="s">
        <v>236</v>
      </c>
      <c r="B16" s="83" t="s">
        <v>196</v>
      </c>
      <c r="C16" s="84" t="s">
        <v>197</v>
      </c>
      <c r="D16" s="12"/>
      <c r="E16" s="31"/>
      <c r="F16" s="31"/>
      <c r="G16" s="103"/>
      <c r="H16" s="31"/>
      <c r="I16" s="83"/>
      <c r="J16" s="105"/>
      <c r="K16" s="105"/>
      <c r="L16" s="105"/>
      <c r="M16" s="103"/>
      <c r="N16" s="122">
        <v>8.0</v>
      </c>
      <c r="O16" s="88" t="s">
        <v>196</v>
      </c>
      <c r="P16" s="26">
        <v>3.0</v>
      </c>
      <c r="Q16" s="89">
        <v>12.0</v>
      </c>
      <c r="R16" s="89">
        <f>58+40+37+53+64+57+35+46+45+51+60+43+43+64+51+45</f>
        <v>792</v>
      </c>
      <c r="S16" s="89">
        <f>58+63+63+59+58+59+63+58+45+64+63+63+63+53+63+65</f>
        <v>960</v>
      </c>
    </row>
    <row r="17" ht="48.75" customHeight="1">
      <c r="E17" s="20" t="s">
        <v>50</v>
      </c>
      <c r="F17" s="21"/>
      <c r="G17" s="114"/>
      <c r="H17" s="115" t="s">
        <v>237</v>
      </c>
      <c r="I17" s="85"/>
      <c r="J17" s="117"/>
      <c r="K17" s="117"/>
      <c r="L17" s="117"/>
      <c r="M17" s="114"/>
    </row>
    <row r="18" ht="48.75" customHeight="1">
      <c r="E18" s="31"/>
      <c r="F18" s="31"/>
      <c r="G18" s="114"/>
      <c r="H18" s="31"/>
      <c r="I18" s="85"/>
      <c r="J18" s="117"/>
      <c r="K18" s="117"/>
      <c r="L18" s="117"/>
      <c r="M18" s="114"/>
    </row>
    <row r="19" ht="48.75" customHeight="1"/>
    <row r="20" ht="48.75" customHeight="1"/>
    <row r="21" ht="48.75" customHeight="1"/>
    <row r="22" ht="48.75" customHeight="1"/>
    <row r="23" ht="48.75" customHeight="1"/>
    <row r="24" ht="48.75" customHeight="1"/>
    <row r="25" ht="48.75" customHeight="1"/>
    <row r="26" ht="48.75" customHeight="1"/>
    <row r="27" ht="48.75" customHeight="1"/>
    <row r="28" ht="48.75" customHeight="1"/>
    <row r="29" ht="48.75" customHeight="1"/>
    <row r="30" ht="48.75" customHeight="1"/>
    <row r="31" ht="48.75" customHeight="1"/>
  </sheetData>
  <mergeCells count="26">
    <mergeCell ref="E2:S5"/>
    <mergeCell ref="C8:D8"/>
    <mergeCell ref="H8:I8"/>
    <mergeCell ref="C9:D9"/>
    <mergeCell ref="E9:E10"/>
    <mergeCell ref="F9:F10"/>
    <mergeCell ref="H9:H10"/>
    <mergeCell ref="C10:D10"/>
    <mergeCell ref="C11:D11"/>
    <mergeCell ref="E11:E12"/>
    <mergeCell ref="F11:F12"/>
    <mergeCell ref="H11:H12"/>
    <mergeCell ref="C12:D12"/>
    <mergeCell ref="C13:D13"/>
    <mergeCell ref="C15:D15"/>
    <mergeCell ref="C16:D16"/>
    <mergeCell ref="E17:E18"/>
    <mergeCell ref="F17:F18"/>
    <mergeCell ref="H17:H18"/>
    <mergeCell ref="E13:E14"/>
    <mergeCell ref="F13:F14"/>
    <mergeCell ref="H13:H14"/>
    <mergeCell ref="C14:D14"/>
    <mergeCell ref="E15:E16"/>
    <mergeCell ref="F15:F16"/>
    <mergeCell ref="H15:H16"/>
  </mergeCells>
  <printOptions horizontalCentered="1" verticalCentered="1"/>
  <pageMargins bottom="0.75" footer="0.0" header="0.0" left="0.7" right="0.7" top="0.75"/>
  <pageSetup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4.13"/>
    <col customWidth="1" min="9" max="9" width="39.6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221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75"/>
      <c r="B7" s="75"/>
      <c r="C7" s="75"/>
      <c r="D7" s="75"/>
      <c r="E7" s="75"/>
      <c r="F7" s="75"/>
      <c r="G7" s="75"/>
      <c r="H7" s="75"/>
      <c r="I7" s="112"/>
      <c r="J7" s="75"/>
      <c r="K7" s="75"/>
      <c r="L7" s="75"/>
      <c r="M7" s="112"/>
      <c r="N7" s="112"/>
      <c r="O7" s="112"/>
      <c r="P7" s="112"/>
      <c r="Q7" s="112"/>
      <c r="R7" s="112"/>
      <c r="S7" s="112"/>
    </row>
    <row r="8" ht="48.75" customHeight="1">
      <c r="A8" s="78" t="s">
        <v>3</v>
      </c>
      <c r="B8" s="78" t="s">
        <v>4</v>
      </c>
      <c r="C8" s="78" t="s">
        <v>5</v>
      </c>
      <c r="E8" s="76"/>
      <c r="F8" s="76"/>
      <c r="G8" s="79" t="s">
        <v>6</v>
      </c>
      <c r="H8" s="113" t="s">
        <v>238</v>
      </c>
      <c r="I8" s="12"/>
      <c r="J8" s="81">
        <v>1.0</v>
      </c>
      <c r="K8" s="81">
        <v>2.0</v>
      </c>
      <c r="L8" s="81">
        <v>3.0</v>
      </c>
      <c r="M8" s="79" t="s">
        <v>2</v>
      </c>
      <c r="N8" s="14" t="s">
        <v>9</v>
      </c>
      <c r="O8" s="14" t="s">
        <v>10</v>
      </c>
      <c r="P8" s="15" t="s">
        <v>11</v>
      </c>
      <c r="Q8" s="15" t="s">
        <v>12</v>
      </c>
      <c r="R8" s="82" t="s">
        <v>13</v>
      </c>
      <c r="S8" s="82" t="s">
        <v>14</v>
      </c>
    </row>
    <row r="9" ht="48.75" customHeight="1">
      <c r="A9" s="17" t="s">
        <v>223</v>
      </c>
      <c r="B9" s="83" t="s">
        <v>45</v>
      </c>
      <c r="C9" s="84" t="s">
        <v>224</v>
      </c>
      <c r="D9" s="12"/>
      <c r="E9" s="53" t="s">
        <v>106</v>
      </c>
      <c r="F9" s="54">
        <v>0.7638888888888888</v>
      </c>
      <c r="G9" s="55">
        <v>1.0</v>
      </c>
      <c r="H9" s="56" t="s">
        <v>239</v>
      </c>
      <c r="I9" s="94" t="s">
        <v>227</v>
      </c>
      <c r="J9" s="123">
        <v>22.0</v>
      </c>
      <c r="K9" s="123">
        <v>15.0</v>
      </c>
      <c r="L9" s="123">
        <v>21.0</v>
      </c>
      <c r="M9" s="124">
        <v>2.0</v>
      </c>
      <c r="N9" s="122">
        <v>1.0</v>
      </c>
      <c r="O9" s="88" t="s">
        <v>108</v>
      </c>
      <c r="P9" s="26">
        <v>12.0</v>
      </c>
      <c r="Q9" s="89">
        <v>29.0</v>
      </c>
      <c r="R9" s="89">
        <f>60+58+62+61+60+59+59+54+49+65+57+63+59+61+53+64</f>
        <v>944</v>
      </c>
      <c r="S9" s="89">
        <f>57+58+65+55+49+57+52+54+65+56+62+43+53+59+54+55</f>
        <v>894</v>
      </c>
    </row>
    <row r="10" ht="48.75" customHeight="1">
      <c r="A10" s="17" t="s">
        <v>225</v>
      </c>
      <c r="B10" s="83" t="s">
        <v>203</v>
      </c>
      <c r="C10" s="84" t="s">
        <v>204</v>
      </c>
      <c r="D10" s="12"/>
      <c r="E10" s="31"/>
      <c r="F10" s="31"/>
      <c r="G10" s="55">
        <v>0.0</v>
      </c>
      <c r="H10" s="31"/>
      <c r="I10" s="94" t="s">
        <v>196</v>
      </c>
      <c r="J10" s="123">
        <v>20.0</v>
      </c>
      <c r="K10" s="123">
        <v>21.0</v>
      </c>
      <c r="L10" s="123">
        <v>17.0</v>
      </c>
      <c r="M10" s="124">
        <v>1.0</v>
      </c>
      <c r="N10" s="122">
        <v>2.0</v>
      </c>
      <c r="O10" s="88" t="s">
        <v>45</v>
      </c>
      <c r="P10" s="26">
        <v>11.0</v>
      </c>
      <c r="Q10" s="89">
        <v>32.0</v>
      </c>
      <c r="R10" s="89">
        <f>56+58+65+57+56+59+60+56+65+52+53+55+63+63+54+65</f>
        <v>937</v>
      </c>
      <c r="S10" s="89">
        <f>43+58+44+58+49+49+60+55+49+53+42+60+43+44+53+45</f>
        <v>805</v>
      </c>
    </row>
    <row r="11" ht="48.75" customHeight="1">
      <c r="A11" s="17" t="s">
        <v>226</v>
      </c>
      <c r="B11" s="83" t="s">
        <v>108</v>
      </c>
      <c r="C11" s="84" t="s">
        <v>112</v>
      </c>
      <c r="D11" s="12"/>
      <c r="E11" s="32" t="s">
        <v>113</v>
      </c>
      <c r="F11" s="33">
        <v>0.7638888888888888</v>
      </c>
      <c r="G11" s="34">
        <v>1.0</v>
      </c>
      <c r="H11" s="35" t="s">
        <v>240</v>
      </c>
      <c r="I11" s="83" t="s">
        <v>45</v>
      </c>
      <c r="J11" s="125">
        <v>21.0</v>
      </c>
      <c r="K11" s="125">
        <v>21.0</v>
      </c>
      <c r="L11" s="125">
        <v>14.0</v>
      </c>
      <c r="M11" s="126">
        <v>2.0</v>
      </c>
      <c r="N11" s="122">
        <v>3.0</v>
      </c>
      <c r="O11" s="88" t="s">
        <v>227</v>
      </c>
      <c r="P11" s="26">
        <v>11.0</v>
      </c>
      <c r="Q11" s="89">
        <v>29.0</v>
      </c>
      <c r="R11" s="89">
        <f>58+62+60+55+49+63+63+61+63+63+62+60+60+44+59+52</f>
        <v>934</v>
      </c>
      <c r="S11" s="89">
        <f>58+51+59+61+56+44+35+49+45+40+57+52+63+63+44+61</f>
        <v>838</v>
      </c>
    </row>
    <row r="12" ht="48.75" customHeight="1">
      <c r="A12" s="17" t="s">
        <v>228</v>
      </c>
      <c r="B12" s="83" t="s">
        <v>114</v>
      </c>
      <c r="C12" s="84" t="s">
        <v>116</v>
      </c>
      <c r="D12" s="12"/>
      <c r="E12" s="31"/>
      <c r="F12" s="31"/>
      <c r="G12" s="34">
        <v>0.0</v>
      </c>
      <c r="H12" s="31"/>
      <c r="I12" s="83" t="s">
        <v>203</v>
      </c>
      <c r="J12" s="125">
        <v>9.0</v>
      </c>
      <c r="K12" s="125">
        <v>13.0</v>
      </c>
      <c r="L12" s="125">
        <v>21.0</v>
      </c>
      <c r="M12" s="126">
        <v>1.0</v>
      </c>
      <c r="N12" s="122">
        <v>4.0</v>
      </c>
      <c r="O12" s="88" t="s">
        <v>194</v>
      </c>
      <c r="P12" s="26">
        <v>9.0</v>
      </c>
      <c r="Q12" s="89">
        <v>25.0</v>
      </c>
      <c r="R12" s="89">
        <f>60+51+65+58+50+60+66+54+53+64+42+60+63+53+59+61</f>
        <v>919</v>
      </c>
      <c r="S12" s="89">
        <f>62+62+62+57+63+54+59+54+63+51+53+58+60+64+45+52</f>
        <v>919</v>
      </c>
    </row>
    <row r="13" ht="48.75" customHeight="1">
      <c r="A13" s="17" t="s">
        <v>229</v>
      </c>
      <c r="B13" s="83" t="s">
        <v>194</v>
      </c>
      <c r="C13" s="84" t="s">
        <v>195</v>
      </c>
      <c r="D13" s="12"/>
      <c r="E13" s="53" t="s">
        <v>113</v>
      </c>
      <c r="F13" s="54">
        <v>0.8333333333333334</v>
      </c>
      <c r="G13" s="55">
        <v>0.0</v>
      </c>
      <c r="H13" s="56" t="s">
        <v>241</v>
      </c>
      <c r="I13" s="94" t="s">
        <v>194</v>
      </c>
      <c r="J13" s="123">
        <v>19.0</v>
      </c>
      <c r="K13" s="123">
        <v>20.0</v>
      </c>
      <c r="L13" s="123">
        <v>21.0</v>
      </c>
      <c r="M13" s="124">
        <v>1.0</v>
      </c>
      <c r="N13" s="122">
        <v>5.0</v>
      </c>
      <c r="O13" s="88" t="s">
        <v>114</v>
      </c>
      <c r="P13" s="26">
        <v>7.0</v>
      </c>
      <c r="Q13" s="89">
        <v>24.0</v>
      </c>
      <c r="R13" s="89">
        <f>57+60+44+59+63+54+60+58+45+53+63+58+53+59+44+58</f>
        <v>888</v>
      </c>
      <c r="S13" s="89">
        <f>60+62+65+53+50+60+60+46+61+52+48+60+59+58+59+54</f>
        <v>907</v>
      </c>
    </row>
    <row r="14" ht="48.75" customHeight="1">
      <c r="A14" s="17" t="s">
        <v>231</v>
      </c>
      <c r="B14" s="83" t="s">
        <v>232</v>
      </c>
      <c r="C14" s="84" t="s">
        <v>192</v>
      </c>
      <c r="D14" s="12"/>
      <c r="E14" s="31"/>
      <c r="F14" s="31"/>
      <c r="G14" s="55">
        <v>1.0</v>
      </c>
      <c r="H14" s="31"/>
      <c r="I14" s="94" t="s">
        <v>232</v>
      </c>
      <c r="J14" s="123">
        <v>21.0</v>
      </c>
      <c r="K14" s="123">
        <v>22.0</v>
      </c>
      <c r="L14" s="123">
        <v>19.0</v>
      </c>
      <c r="M14" s="124">
        <v>2.0</v>
      </c>
      <c r="N14" s="122">
        <v>6.0</v>
      </c>
      <c r="O14" s="88" t="s">
        <v>203</v>
      </c>
      <c r="P14" s="26">
        <v>7.0</v>
      </c>
      <c r="Q14" s="89">
        <v>23.0</v>
      </c>
      <c r="R14" s="89">
        <f>43+62+63+56+49+44+59+55+63+40+63+52+57+58+63+55</f>
        <v>882</v>
      </c>
      <c r="S14" s="89">
        <f>56+60+37+49+60+63+66+56+53+63+60+60+60+59+51+64</f>
        <v>917</v>
      </c>
    </row>
    <row r="15" ht="48.75" customHeight="1">
      <c r="A15" s="17" t="s">
        <v>233</v>
      </c>
      <c r="B15" s="83" t="s">
        <v>227</v>
      </c>
      <c r="C15" s="84" t="s">
        <v>234</v>
      </c>
      <c r="D15" s="12"/>
      <c r="E15" s="32" t="s">
        <v>113</v>
      </c>
      <c r="F15" s="33">
        <v>0.8680555555555556</v>
      </c>
      <c r="G15" s="34">
        <v>1.0</v>
      </c>
      <c r="H15" s="35" t="s">
        <v>242</v>
      </c>
      <c r="I15" s="83" t="s">
        <v>108</v>
      </c>
      <c r="J15" s="125">
        <v>22.0</v>
      </c>
      <c r="K15" s="125">
        <v>17.0</v>
      </c>
      <c r="L15" s="125">
        <v>21.0</v>
      </c>
      <c r="M15" s="126">
        <v>2.0</v>
      </c>
      <c r="N15" s="122">
        <v>7.0</v>
      </c>
      <c r="O15" s="88" t="s">
        <v>232</v>
      </c>
      <c r="P15" s="26">
        <v>4.0</v>
      </c>
      <c r="Q15" s="89">
        <v>18.0</v>
      </c>
      <c r="R15" s="89">
        <f>62+63+59+49+58+49+52+49+61+56+48+60+60+59+45+54</f>
        <v>884</v>
      </c>
      <c r="S15" s="89">
        <f>60+40+60+56+64+59+59+61+45+65+63+55+57+61+59+58</f>
        <v>922</v>
      </c>
    </row>
    <row r="16" ht="48.75" customHeight="1">
      <c r="A16" s="17" t="s">
        <v>236</v>
      </c>
      <c r="B16" s="83" t="s">
        <v>196</v>
      </c>
      <c r="C16" s="84" t="s">
        <v>197</v>
      </c>
      <c r="D16" s="12"/>
      <c r="E16" s="31"/>
      <c r="F16" s="31"/>
      <c r="G16" s="34">
        <v>0.0</v>
      </c>
      <c r="H16" s="31"/>
      <c r="I16" s="83" t="s">
        <v>114</v>
      </c>
      <c r="J16" s="125">
        <v>20.0</v>
      </c>
      <c r="K16" s="125">
        <v>21.0</v>
      </c>
      <c r="L16" s="125">
        <v>16.0</v>
      </c>
      <c r="M16" s="126">
        <v>1.0</v>
      </c>
      <c r="N16" s="122">
        <v>8.0</v>
      </c>
      <c r="O16" s="88" t="s">
        <v>196</v>
      </c>
      <c r="P16" s="26">
        <v>3.0</v>
      </c>
      <c r="Q16" s="89">
        <v>12.0</v>
      </c>
      <c r="R16" s="89">
        <f>58+40+37+53+64+57+35+46+45+51+60+43+43+64+51+45</f>
        <v>792</v>
      </c>
      <c r="S16" s="89">
        <f>58+63+63+59+58+59+63+58+45+64+63+63+63+53+63+65</f>
        <v>960</v>
      </c>
    </row>
    <row r="17" ht="48.75" customHeight="1">
      <c r="A17" s="75"/>
      <c r="B17" s="75"/>
      <c r="C17" s="75"/>
      <c r="D17" s="75"/>
      <c r="E17" s="75"/>
      <c r="F17" s="75"/>
      <c r="G17" s="75"/>
      <c r="H17" s="75"/>
      <c r="I17" s="112"/>
      <c r="J17" s="75"/>
      <c r="K17" s="75"/>
      <c r="L17" s="75"/>
      <c r="M17" s="112"/>
    </row>
    <row r="18" ht="48.75" customHeight="1">
      <c r="A18" s="78" t="s">
        <v>3</v>
      </c>
      <c r="B18" s="78" t="s">
        <v>4</v>
      </c>
      <c r="C18" s="78" t="s">
        <v>5</v>
      </c>
      <c r="E18" s="76"/>
      <c r="F18" s="76"/>
      <c r="G18" s="97" t="s">
        <v>6</v>
      </c>
      <c r="H18" s="113" t="s">
        <v>243</v>
      </c>
      <c r="I18" s="12"/>
      <c r="J18" s="81">
        <v>1.0</v>
      </c>
      <c r="K18" s="81">
        <v>2.0</v>
      </c>
      <c r="L18" s="81">
        <v>3.0</v>
      </c>
      <c r="M18" s="97" t="s">
        <v>2</v>
      </c>
    </row>
    <row r="19" ht="48.75" customHeight="1">
      <c r="A19" s="17" t="s">
        <v>223</v>
      </c>
      <c r="B19" s="83" t="s">
        <v>45</v>
      </c>
      <c r="C19" s="84" t="s">
        <v>224</v>
      </c>
      <c r="D19" s="12"/>
      <c r="E19" s="20" t="s">
        <v>50</v>
      </c>
      <c r="F19" s="21">
        <v>0.7291666666666666</v>
      </c>
      <c r="G19" s="22">
        <v>1.0</v>
      </c>
      <c r="H19" s="23" t="s">
        <v>244</v>
      </c>
      <c r="I19" s="85" t="s">
        <v>232</v>
      </c>
      <c r="J19" s="86">
        <v>21.0</v>
      </c>
      <c r="K19" s="86">
        <v>21.0</v>
      </c>
      <c r="L19" s="86">
        <v>21.0</v>
      </c>
      <c r="M19" s="22">
        <v>3.0</v>
      </c>
    </row>
    <row r="20" ht="48.75" customHeight="1">
      <c r="A20" s="17" t="s">
        <v>225</v>
      </c>
      <c r="B20" s="83" t="s">
        <v>203</v>
      </c>
      <c r="C20" s="84" t="s">
        <v>204</v>
      </c>
      <c r="D20" s="12"/>
      <c r="E20" s="31"/>
      <c r="F20" s="31"/>
      <c r="G20" s="22">
        <v>0.0</v>
      </c>
      <c r="H20" s="31"/>
      <c r="I20" s="85" t="s">
        <v>196</v>
      </c>
      <c r="J20" s="86">
        <v>11.0</v>
      </c>
      <c r="K20" s="86">
        <v>13.0</v>
      </c>
      <c r="L20" s="86">
        <v>16.0</v>
      </c>
      <c r="M20" s="22">
        <v>0.0</v>
      </c>
    </row>
    <row r="21" ht="48.75" customHeight="1">
      <c r="A21" s="17" t="s">
        <v>226</v>
      </c>
      <c r="B21" s="83" t="s">
        <v>108</v>
      </c>
      <c r="C21" s="84" t="s">
        <v>112</v>
      </c>
      <c r="D21" s="12"/>
      <c r="E21" s="32" t="s">
        <v>50</v>
      </c>
      <c r="F21" s="33">
        <v>0.8333333333333334</v>
      </c>
      <c r="G21" s="34">
        <v>1.0</v>
      </c>
      <c r="H21" s="35" t="s">
        <v>245</v>
      </c>
      <c r="I21" s="83" t="s">
        <v>203</v>
      </c>
      <c r="J21" s="90">
        <v>18.0</v>
      </c>
      <c r="K21" s="90">
        <v>23.0</v>
      </c>
      <c r="L21" s="90">
        <v>21.0</v>
      </c>
      <c r="M21" s="34">
        <v>2.0</v>
      </c>
    </row>
    <row r="22" ht="48.75" customHeight="1">
      <c r="A22" s="17" t="s">
        <v>228</v>
      </c>
      <c r="B22" s="83" t="s">
        <v>246</v>
      </c>
      <c r="C22" s="84" t="s">
        <v>116</v>
      </c>
      <c r="D22" s="12"/>
      <c r="E22" s="31"/>
      <c r="F22" s="31"/>
      <c r="G22" s="34">
        <v>0.0</v>
      </c>
      <c r="H22" s="31"/>
      <c r="I22" s="83" t="s">
        <v>246</v>
      </c>
      <c r="J22" s="90">
        <v>21.0</v>
      </c>
      <c r="K22" s="90">
        <v>21.0</v>
      </c>
      <c r="L22" s="90">
        <v>18.0</v>
      </c>
      <c r="M22" s="34">
        <v>1.0</v>
      </c>
    </row>
    <row r="23" ht="48.75" customHeight="1">
      <c r="A23" s="17" t="s">
        <v>229</v>
      </c>
      <c r="B23" s="83" t="s">
        <v>194</v>
      </c>
      <c r="C23" s="84" t="s">
        <v>195</v>
      </c>
      <c r="D23" s="12"/>
      <c r="E23" s="20" t="s">
        <v>17</v>
      </c>
      <c r="F23" s="21">
        <v>0.4027777777777778</v>
      </c>
      <c r="G23" s="22">
        <v>0.0</v>
      </c>
      <c r="H23" s="23" t="s">
        <v>247</v>
      </c>
      <c r="I23" s="85" t="s">
        <v>45</v>
      </c>
      <c r="J23" s="86">
        <v>21.0</v>
      </c>
      <c r="K23" s="86">
        <v>18.0</v>
      </c>
      <c r="L23" s="86">
        <v>19.0</v>
      </c>
      <c r="M23" s="22">
        <v>1.0</v>
      </c>
    </row>
    <row r="24" ht="48.75" customHeight="1">
      <c r="A24" s="17" t="s">
        <v>231</v>
      </c>
      <c r="B24" s="83" t="s">
        <v>232</v>
      </c>
      <c r="C24" s="84" t="s">
        <v>192</v>
      </c>
      <c r="D24" s="12"/>
      <c r="E24" s="31"/>
      <c r="F24" s="31"/>
      <c r="G24" s="22">
        <v>1.0</v>
      </c>
      <c r="H24" s="31"/>
      <c r="I24" s="85" t="s">
        <v>108</v>
      </c>
      <c r="J24" s="86">
        <v>16.0</v>
      </c>
      <c r="K24" s="86">
        <v>21.0</v>
      </c>
      <c r="L24" s="86">
        <v>21.0</v>
      </c>
      <c r="M24" s="22">
        <v>2.0</v>
      </c>
    </row>
    <row r="25" ht="48.75" customHeight="1">
      <c r="A25" s="17" t="s">
        <v>233</v>
      </c>
      <c r="B25" s="83" t="s">
        <v>227</v>
      </c>
      <c r="C25" s="84" t="s">
        <v>234</v>
      </c>
      <c r="D25" s="12"/>
      <c r="E25" s="32" t="s">
        <v>50</v>
      </c>
      <c r="F25" s="33">
        <v>0.9027777777777778</v>
      </c>
      <c r="G25" s="34">
        <v>0.0</v>
      </c>
      <c r="H25" s="35" t="s">
        <v>248</v>
      </c>
      <c r="I25" s="83" t="s">
        <v>194</v>
      </c>
      <c r="J25" s="90">
        <v>21.0</v>
      </c>
      <c r="K25" s="90">
        <v>10.0</v>
      </c>
      <c r="L25" s="90">
        <v>20.0</v>
      </c>
      <c r="M25" s="34">
        <v>1.0</v>
      </c>
    </row>
    <row r="26" ht="48.75" customHeight="1">
      <c r="A26" s="17" t="s">
        <v>236</v>
      </c>
      <c r="B26" s="83" t="s">
        <v>196</v>
      </c>
      <c r="C26" s="84" t="s">
        <v>197</v>
      </c>
      <c r="D26" s="12"/>
      <c r="E26" s="31"/>
      <c r="F26" s="31"/>
      <c r="G26" s="34">
        <v>1.0</v>
      </c>
      <c r="H26" s="31"/>
      <c r="I26" s="83" t="s">
        <v>227</v>
      </c>
      <c r="J26" s="90">
        <v>19.0</v>
      </c>
      <c r="K26" s="90">
        <v>21.0</v>
      </c>
      <c r="L26" s="90">
        <v>22.0</v>
      </c>
      <c r="M26" s="34">
        <v>2.0</v>
      </c>
    </row>
    <row r="27" ht="48.75" customHeight="1">
      <c r="A27" s="75"/>
      <c r="B27" s="75"/>
      <c r="C27" s="75"/>
      <c r="D27" s="75"/>
      <c r="E27" s="75"/>
      <c r="F27" s="75"/>
      <c r="G27" s="75"/>
      <c r="H27" s="75"/>
      <c r="I27" s="112"/>
      <c r="J27" s="75"/>
      <c r="K27" s="75"/>
      <c r="L27" s="75"/>
      <c r="M27" s="112"/>
    </row>
    <row r="28" ht="48.75" customHeight="1">
      <c r="A28" s="78" t="s">
        <v>3</v>
      </c>
      <c r="B28" s="78" t="s">
        <v>4</v>
      </c>
      <c r="C28" s="78" t="s">
        <v>5</v>
      </c>
      <c r="E28" s="76"/>
      <c r="F28" s="76"/>
      <c r="G28" s="97" t="s">
        <v>6</v>
      </c>
      <c r="H28" s="113" t="s">
        <v>249</v>
      </c>
      <c r="I28" s="12"/>
      <c r="J28" s="81">
        <v>1.0</v>
      </c>
      <c r="K28" s="81">
        <v>2.0</v>
      </c>
      <c r="L28" s="81">
        <v>3.0</v>
      </c>
      <c r="M28" s="97" t="s">
        <v>2</v>
      </c>
    </row>
    <row r="29" ht="48.75" customHeight="1">
      <c r="A29" s="17" t="s">
        <v>223</v>
      </c>
      <c r="B29" s="83" t="s">
        <v>45</v>
      </c>
      <c r="C29" s="84" t="s">
        <v>224</v>
      </c>
      <c r="D29" s="12"/>
      <c r="E29" s="20" t="s">
        <v>50</v>
      </c>
      <c r="F29" s="21">
        <v>0.7638888888888888</v>
      </c>
      <c r="G29" s="22">
        <v>1.0</v>
      </c>
      <c r="H29" s="23" t="s">
        <v>250</v>
      </c>
      <c r="I29" s="85" t="s">
        <v>45</v>
      </c>
      <c r="J29" s="86">
        <v>21.0</v>
      </c>
      <c r="K29" s="86">
        <v>21.0</v>
      </c>
      <c r="L29" s="86">
        <v>23.0</v>
      </c>
      <c r="M29" s="22">
        <v>3.0</v>
      </c>
    </row>
    <row r="30" ht="48.75" customHeight="1">
      <c r="A30" s="17" t="s">
        <v>225</v>
      </c>
      <c r="B30" s="83" t="s">
        <v>203</v>
      </c>
      <c r="C30" s="84" t="s">
        <v>204</v>
      </c>
      <c r="D30" s="12"/>
      <c r="E30" s="31"/>
      <c r="F30" s="31"/>
      <c r="G30" s="22">
        <v>0.0</v>
      </c>
      <c r="H30" s="31"/>
      <c r="I30" s="85" t="s">
        <v>246</v>
      </c>
      <c r="J30" s="86">
        <v>15.0</v>
      </c>
      <c r="K30" s="86">
        <v>8.0</v>
      </c>
      <c r="L30" s="86">
        <v>21.0</v>
      </c>
      <c r="M30" s="22">
        <v>0.0</v>
      </c>
    </row>
    <row r="31" ht="48.75" customHeight="1">
      <c r="A31" s="17" t="s">
        <v>226</v>
      </c>
      <c r="B31" s="83" t="s">
        <v>108</v>
      </c>
      <c r="C31" s="84" t="s">
        <v>112</v>
      </c>
      <c r="D31" s="12"/>
      <c r="E31" s="32" t="s">
        <v>17</v>
      </c>
      <c r="F31" s="33">
        <v>0.7986111111111112</v>
      </c>
      <c r="G31" s="34">
        <v>0.0</v>
      </c>
      <c r="H31" s="35" t="s">
        <v>251</v>
      </c>
      <c r="I31" s="83" t="s">
        <v>108</v>
      </c>
      <c r="J31" s="90">
        <v>20.0</v>
      </c>
      <c r="K31" s="90">
        <v>23.0</v>
      </c>
      <c r="L31" s="90">
        <v>19.0</v>
      </c>
      <c r="M31" s="34">
        <v>1.0</v>
      </c>
    </row>
    <row r="32" ht="48.75" customHeight="1">
      <c r="A32" s="17" t="s">
        <v>228</v>
      </c>
      <c r="B32" s="83" t="s">
        <v>246</v>
      </c>
      <c r="C32" s="84" t="s">
        <v>116</v>
      </c>
      <c r="D32" s="12"/>
      <c r="E32" s="31"/>
      <c r="F32" s="31"/>
      <c r="G32" s="34">
        <v>1.0</v>
      </c>
      <c r="H32" s="31"/>
      <c r="I32" s="83" t="s">
        <v>194</v>
      </c>
      <c r="J32" s="90">
        <v>22.0</v>
      </c>
      <c r="K32" s="90">
        <v>22.0</v>
      </c>
      <c r="L32" s="90">
        <v>21.0</v>
      </c>
      <c r="M32" s="34">
        <v>2.0</v>
      </c>
    </row>
    <row r="33" ht="48.75" customHeight="1">
      <c r="A33" s="17" t="s">
        <v>229</v>
      </c>
      <c r="B33" s="83" t="s">
        <v>194</v>
      </c>
      <c r="C33" s="84" t="s">
        <v>195</v>
      </c>
      <c r="D33" s="12"/>
      <c r="E33" s="20" t="s">
        <v>50</v>
      </c>
      <c r="F33" s="21">
        <v>0.7986111111111112</v>
      </c>
      <c r="G33" s="22">
        <v>0.0</v>
      </c>
      <c r="H33" s="23" t="s">
        <v>252</v>
      </c>
      <c r="I33" s="85" t="s">
        <v>232</v>
      </c>
      <c r="J33" s="86">
        <v>18.0</v>
      </c>
      <c r="K33" s="86">
        <v>21.0</v>
      </c>
      <c r="L33" s="86">
        <v>20.0</v>
      </c>
      <c r="M33" s="22">
        <v>1.0</v>
      </c>
    </row>
    <row r="34" ht="48.75" customHeight="1">
      <c r="A34" s="17" t="s">
        <v>231</v>
      </c>
      <c r="B34" s="83" t="s">
        <v>232</v>
      </c>
      <c r="C34" s="84" t="s">
        <v>192</v>
      </c>
      <c r="D34" s="12"/>
      <c r="E34" s="31"/>
      <c r="F34" s="31"/>
      <c r="G34" s="22">
        <v>1.0</v>
      </c>
      <c r="H34" s="31"/>
      <c r="I34" s="85" t="s">
        <v>227</v>
      </c>
      <c r="J34" s="86">
        <v>21.0</v>
      </c>
      <c r="K34" s="86">
        <v>17.0</v>
      </c>
      <c r="L34" s="86">
        <v>22.0</v>
      </c>
      <c r="M34" s="22">
        <v>2.0</v>
      </c>
    </row>
    <row r="35" ht="48.75" customHeight="1">
      <c r="A35" s="17" t="s">
        <v>233</v>
      </c>
      <c r="B35" s="83" t="s">
        <v>227</v>
      </c>
      <c r="C35" s="84" t="s">
        <v>234</v>
      </c>
      <c r="D35" s="12"/>
      <c r="E35" s="32" t="s">
        <v>50</v>
      </c>
      <c r="F35" s="33">
        <v>0.8680555555555556</v>
      </c>
      <c r="G35" s="34">
        <v>1.0</v>
      </c>
      <c r="H35" s="35" t="s">
        <v>253</v>
      </c>
      <c r="I35" s="83" t="s">
        <v>203</v>
      </c>
      <c r="J35" s="90">
        <v>21.0</v>
      </c>
      <c r="K35" s="90">
        <v>21.0</v>
      </c>
      <c r="L35" s="90">
        <v>21.0</v>
      </c>
      <c r="M35" s="34">
        <v>3.0</v>
      </c>
    </row>
    <row r="36" ht="48.75" customHeight="1">
      <c r="A36" s="17" t="s">
        <v>236</v>
      </c>
      <c r="B36" s="83" t="s">
        <v>196</v>
      </c>
      <c r="C36" s="84" t="s">
        <v>197</v>
      </c>
      <c r="D36" s="12"/>
      <c r="E36" s="31"/>
      <c r="F36" s="31"/>
      <c r="G36" s="34">
        <v>0.0</v>
      </c>
      <c r="H36" s="31"/>
      <c r="I36" s="83" t="s">
        <v>196</v>
      </c>
      <c r="J36" s="90">
        <v>11.0</v>
      </c>
      <c r="K36" s="90">
        <v>15.0</v>
      </c>
      <c r="L36" s="90">
        <v>11.0</v>
      </c>
      <c r="M36" s="34">
        <v>0.0</v>
      </c>
    </row>
    <row r="37" ht="48.75" customHeight="1">
      <c r="A37" s="75"/>
      <c r="B37" s="75"/>
      <c r="C37" s="75"/>
      <c r="D37" s="75"/>
      <c r="E37" s="75"/>
      <c r="F37" s="75"/>
      <c r="G37" s="75"/>
      <c r="H37" s="75"/>
      <c r="I37" s="112"/>
      <c r="J37" s="75"/>
      <c r="K37" s="75"/>
      <c r="L37" s="75"/>
      <c r="M37" s="112"/>
    </row>
    <row r="38" ht="48.75" customHeight="1">
      <c r="A38" s="78" t="s">
        <v>3</v>
      </c>
      <c r="B38" s="78" t="s">
        <v>4</v>
      </c>
      <c r="C38" s="78" t="s">
        <v>5</v>
      </c>
      <c r="E38" s="76"/>
      <c r="F38" s="76"/>
      <c r="G38" s="97" t="s">
        <v>6</v>
      </c>
      <c r="H38" s="113" t="s">
        <v>254</v>
      </c>
      <c r="I38" s="12"/>
      <c r="J38" s="81">
        <v>1.0</v>
      </c>
      <c r="K38" s="81">
        <v>2.0</v>
      </c>
      <c r="L38" s="81">
        <v>3.0</v>
      </c>
      <c r="M38" s="97" t="s">
        <v>2</v>
      </c>
    </row>
    <row r="39" ht="48.75" customHeight="1">
      <c r="A39" s="17" t="s">
        <v>223</v>
      </c>
      <c r="B39" s="83" t="s">
        <v>45</v>
      </c>
      <c r="C39" s="84" t="s">
        <v>224</v>
      </c>
      <c r="D39" s="12"/>
      <c r="E39" s="20" t="s">
        <v>50</v>
      </c>
      <c r="F39" s="21">
        <v>0.7291666666666666</v>
      </c>
      <c r="G39" s="22">
        <v>0.0</v>
      </c>
      <c r="H39" s="23" t="s">
        <v>255</v>
      </c>
      <c r="I39" s="85" t="s">
        <v>246</v>
      </c>
      <c r="J39" s="86">
        <v>21.0</v>
      </c>
      <c r="K39" s="86">
        <v>22.0</v>
      </c>
      <c r="L39" s="86">
        <v>16.0</v>
      </c>
      <c r="M39" s="22">
        <v>1.0</v>
      </c>
    </row>
    <row r="40" ht="48.75" customHeight="1">
      <c r="A40" s="17" t="s">
        <v>225</v>
      </c>
      <c r="B40" s="83" t="s">
        <v>203</v>
      </c>
      <c r="C40" s="84" t="s">
        <v>204</v>
      </c>
      <c r="D40" s="12"/>
      <c r="E40" s="31"/>
      <c r="F40" s="31"/>
      <c r="G40" s="22">
        <v>1.0</v>
      </c>
      <c r="H40" s="31"/>
      <c r="I40" s="85" t="s">
        <v>196</v>
      </c>
      <c r="J40" s="86">
        <v>9.0</v>
      </c>
      <c r="K40" s="86">
        <v>23.0</v>
      </c>
      <c r="L40" s="86">
        <v>21.0</v>
      </c>
      <c r="M40" s="22">
        <v>2.0</v>
      </c>
    </row>
    <row r="41" ht="48.75" customHeight="1">
      <c r="A41" s="17" t="s">
        <v>226</v>
      </c>
      <c r="B41" s="83" t="s">
        <v>108</v>
      </c>
      <c r="C41" s="84" t="s">
        <v>112</v>
      </c>
      <c r="D41" s="12"/>
      <c r="E41" s="32" t="s">
        <v>50</v>
      </c>
      <c r="F41" s="33">
        <v>0.7638888888888888</v>
      </c>
      <c r="G41" s="34">
        <v>0.0</v>
      </c>
      <c r="H41" s="35" t="s">
        <v>256</v>
      </c>
      <c r="I41" s="83" t="s">
        <v>203</v>
      </c>
      <c r="J41" s="90">
        <v>21.0</v>
      </c>
      <c r="K41" s="90">
        <v>15.0</v>
      </c>
      <c r="L41" s="90">
        <v>20.0</v>
      </c>
      <c r="M41" s="34">
        <v>1.0</v>
      </c>
    </row>
    <row r="42" ht="48.75" customHeight="1">
      <c r="A42" s="17" t="s">
        <v>228</v>
      </c>
      <c r="B42" s="83" t="s">
        <v>246</v>
      </c>
      <c r="C42" s="84" t="s">
        <v>116</v>
      </c>
      <c r="D42" s="12"/>
      <c r="E42" s="31"/>
      <c r="F42" s="31"/>
      <c r="G42" s="34">
        <v>1.0</v>
      </c>
      <c r="H42" s="31"/>
      <c r="I42" s="83" t="s">
        <v>232</v>
      </c>
      <c r="J42" s="90">
        <v>6.0</v>
      </c>
      <c r="K42" s="90">
        <v>21.0</v>
      </c>
      <c r="L42" s="90">
        <v>22.0</v>
      </c>
      <c r="M42" s="34">
        <v>2.0</v>
      </c>
    </row>
    <row r="43" ht="48.75" customHeight="1">
      <c r="A43" s="17" t="s">
        <v>229</v>
      </c>
      <c r="B43" s="83" t="s">
        <v>194</v>
      </c>
      <c r="C43" s="84" t="s">
        <v>195</v>
      </c>
      <c r="D43" s="12"/>
      <c r="E43" s="20" t="s">
        <v>50</v>
      </c>
      <c r="F43" s="21">
        <v>0.7986111111111112</v>
      </c>
      <c r="G43" s="22">
        <v>0.0</v>
      </c>
      <c r="H43" s="23" t="s">
        <v>257</v>
      </c>
      <c r="I43" s="85" t="s">
        <v>45</v>
      </c>
      <c r="J43" s="86">
        <v>19.0</v>
      </c>
      <c r="K43" s="86">
        <v>21.0</v>
      </c>
      <c r="L43" s="86">
        <v>17.0</v>
      </c>
      <c r="M43" s="22">
        <v>1.0</v>
      </c>
    </row>
    <row r="44" ht="48.75" customHeight="1">
      <c r="A44" s="17" t="s">
        <v>231</v>
      </c>
      <c r="B44" s="83" t="s">
        <v>232</v>
      </c>
      <c r="C44" s="84" t="s">
        <v>192</v>
      </c>
      <c r="D44" s="12"/>
      <c r="E44" s="31"/>
      <c r="F44" s="31"/>
      <c r="G44" s="22">
        <v>1.0</v>
      </c>
      <c r="H44" s="31"/>
      <c r="I44" s="85" t="s">
        <v>194</v>
      </c>
      <c r="J44" s="86">
        <v>21.0</v>
      </c>
      <c r="K44" s="86">
        <v>16.0</v>
      </c>
      <c r="L44" s="86">
        <v>21.0</v>
      </c>
      <c r="M44" s="22">
        <v>2.0</v>
      </c>
    </row>
    <row r="45" ht="48.75" customHeight="1">
      <c r="A45" s="17" t="s">
        <v>233</v>
      </c>
      <c r="B45" s="83" t="s">
        <v>227</v>
      </c>
      <c r="C45" s="84" t="s">
        <v>234</v>
      </c>
      <c r="D45" s="12"/>
      <c r="E45" s="32" t="s">
        <v>50</v>
      </c>
      <c r="F45" s="33">
        <v>0.8333333333333334</v>
      </c>
      <c r="G45" s="34">
        <v>1.0</v>
      </c>
      <c r="H45" s="35" t="s">
        <v>258</v>
      </c>
      <c r="I45" s="83" t="s">
        <v>108</v>
      </c>
      <c r="J45" s="90">
        <v>17.0</v>
      </c>
      <c r="K45" s="90">
        <v>21.0</v>
      </c>
      <c r="L45" s="90">
        <v>23.0</v>
      </c>
      <c r="M45" s="34">
        <v>2.0</v>
      </c>
    </row>
    <row r="46" ht="48.75" customHeight="1">
      <c r="A46" s="17" t="s">
        <v>236</v>
      </c>
      <c r="B46" s="83" t="s">
        <v>196</v>
      </c>
      <c r="C46" s="84" t="s">
        <v>197</v>
      </c>
      <c r="D46" s="12"/>
      <c r="E46" s="31"/>
      <c r="F46" s="31"/>
      <c r="G46" s="34">
        <v>0.0</v>
      </c>
      <c r="H46" s="31"/>
      <c r="I46" s="83" t="s">
        <v>227</v>
      </c>
      <c r="J46" s="90">
        <v>21.0</v>
      </c>
      <c r="K46" s="90">
        <v>12.0</v>
      </c>
      <c r="L46" s="90">
        <v>22.0</v>
      </c>
      <c r="M46" s="34">
        <v>1.0</v>
      </c>
    </row>
    <row r="47" ht="48.75" customHeight="1">
      <c r="A47" s="75"/>
      <c r="B47" s="75"/>
      <c r="C47" s="75"/>
      <c r="D47" s="75"/>
      <c r="E47" s="75"/>
      <c r="F47" s="75"/>
      <c r="G47" s="75"/>
      <c r="H47" s="75"/>
      <c r="I47" s="112"/>
      <c r="J47" s="75"/>
      <c r="K47" s="75"/>
      <c r="L47" s="75"/>
      <c r="M47" s="112"/>
    </row>
    <row r="48" ht="48.75" customHeight="1">
      <c r="A48" s="78" t="s">
        <v>3</v>
      </c>
      <c r="B48" s="78" t="s">
        <v>4</v>
      </c>
      <c r="C48" s="78" t="s">
        <v>5</v>
      </c>
      <c r="E48" s="76"/>
      <c r="F48" s="76"/>
      <c r="G48" s="97" t="s">
        <v>6</v>
      </c>
      <c r="H48" s="113" t="s">
        <v>259</v>
      </c>
      <c r="I48" s="12"/>
      <c r="J48" s="81">
        <v>1.0</v>
      </c>
      <c r="K48" s="81">
        <v>2.0</v>
      </c>
      <c r="L48" s="81">
        <v>3.0</v>
      </c>
      <c r="M48" s="97" t="s">
        <v>2</v>
      </c>
    </row>
    <row r="49" ht="48.75" customHeight="1">
      <c r="A49" s="17" t="s">
        <v>223</v>
      </c>
      <c r="B49" s="83" t="s">
        <v>45</v>
      </c>
      <c r="C49" s="84" t="s">
        <v>224</v>
      </c>
      <c r="D49" s="12"/>
      <c r="E49" s="20" t="s">
        <v>17</v>
      </c>
      <c r="F49" s="21">
        <v>0.7291666666666666</v>
      </c>
      <c r="G49" s="22">
        <v>1.0</v>
      </c>
      <c r="H49" s="23" t="s">
        <v>260</v>
      </c>
      <c r="I49" s="85" t="s">
        <v>246</v>
      </c>
      <c r="J49" s="86">
        <v>21.0</v>
      </c>
      <c r="K49" s="86">
        <v>21.0</v>
      </c>
      <c r="L49" s="86">
        <v>21.0</v>
      </c>
      <c r="M49" s="22">
        <v>3.0</v>
      </c>
    </row>
    <row r="50" ht="48.75" customHeight="1">
      <c r="A50" s="17" t="s">
        <v>225</v>
      </c>
      <c r="B50" s="83" t="s">
        <v>203</v>
      </c>
      <c r="C50" s="84" t="s">
        <v>204</v>
      </c>
      <c r="D50" s="12"/>
      <c r="E50" s="31"/>
      <c r="F50" s="31"/>
      <c r="G50" s="22">
        <v>0.0</v>
      </c>
      <c r="H50" s="31"/>
      <c r="I50" s="85" t="s">
        <v>194</v>
      </c>
      <c r="J50" s="86">
        <v>18.0</v>
      </c>
      <c r="K50" s="86">
        <v>16.0</v>
      </c>
      <c r="L50" s="86">
        <v>16.0</v>
      </c>
      <c r="M50" s="22">
        <v>0.0</v>
      </c>
    </row>
    <row r="51" ht="48.75" customHeight="1">
      <c r="A51" s="17" t="s">
        <v>226</v>
      </c>
      <c r="B51" s="83" t="s">
        <v>108</v>
      </c>
      <c r="C51" s="84" t="s">
        <v>112</v>
      </c>
      <c r="D51" s="12"/>
      <c r="E51" s="32" t="s">
        <v>50</v>
      </c>
      <c r="F51" s="33">
        <v>0.7291666666666666</v>
      </c>
      <c r="G51" s="34">
        <v>0.0</v>
      </c>
      <c r="H51" s="35" t="s">
        <v>261</v>
      </c>
      <c r="I51" s="83" t="s">
        <v>203</v>
      </c>
      <c r="J51" s="90">
        <v>21.0</v>
      </c>
      <c r="K51" s="90">
        <v>10.0</v>
      </c>
      <c r="L51" s="90">
        <v>18.0</v>
      </c>
      <c r="M51" s="34">
        <v>1.0</v>
      </c>
    </row>
    <row r="52" ht="48.75" customHeight="1">
      <c r="A52" s="17" t="s">
        <v>228</v>
      </c>
      <c r="B52" s="83" t="s">
        <v>246</v>
      </c>
      <c r="C52" s="84" t="s">
        <v>116</v>
      </c>
      <c r="D52" s="12"/>
      <c r="E52" s="31"/>
      <c r="F52" s="31"/>
      <c r="G52" s="34">
        <v>1.0</v>
      </c>
      <c r="H52" s="31"/>
      <c r="I52" s="83" t="s">
        <v>108</v>
      </c>
      <c r="J52" s="90">
        <v>18.0</v>
      </c>
      <c r="K52" s="90">
        <v>21.0</v>
      </c>
      <c r="L52" s="90">
        <v>21.0</v>
      </c>
      <c r="M52" s="34">
        <v>2.0</v>
      </c>
    </row>
    <row r="53" ht="48.75" customHeight="1">
      <c r="A53" s="17" t="s">
        <v>229</v>
      </c>
      <c r="B53" s="83" t="s">
        <v>194</v>
      </c>
      <c r="C53" s="84" t="s">
        <v>195</v>
      </c>
      <c r="D53" s="12"/>
      <c r="E53" s="20" t="s">
        <v>50</v>
      </c>
      <c r="F53" s="20" t="s">
        <v>262</v>
      </c>
      <c r="G53" s="22">
        <v>1.0</v>
      </c>
      <c r="H53" s="23" t="s">
        <v>263</v>
      </c>
      <c r="I53" s="85" t="s">
        <v>45</v>
      </c>
      <c r="J53" s="86">
        <v>20.0</v>
      </c>
      <c r="K53" s="86">
        <v>21.0</v>
      </c>
      <c r="L53" s="86">
        <v>15.0</v>
      </c>
      <c r="M53" s="22">
        <v>2.0</v>
      </c>
    </row>
    <row r="54" ht="48.75" customHeight="1">
      <c r="A54" s="17" t="s">
        <v>231</v>
      </c>
      <c r="B54" s="83" t="s">
        <v>232</v>
      </c>
      <c r="C54" s="84" t="s">
        <v>192</v>
      </c>
      <c r="D54" s="12"/>
      <c r="E54" s="31"/>
      <c r="F54" s="31"/>
      <c r="G54" s="22">
        <v>0.0</v>
      </c>
      <c r="H54" s="31"/>
      <c r="I54" s="85" t="s">
        <v>227</v>
      </c>
      <c r="J54" s="86">
        <v>22.0</v>
      </c>
      <c r="K54" s="86">
        <v>16.0</v>
      </c>
      <c r="L54" s="86">
        <v>11.0</v>
      </c>
      <c r="M54" s="22">
        <v>1.0</v>
      </c>
    </row>
    <row r="55" ht="48.75" customHeight="1">
      <c r="A55" s="17" t="s">
        <v>233</v>
      </c>
      <c r="B55" s="83" t="s">
        <v>227</v>
      </c>
      <c r="C55" s="84" t="s">
        <v>234</v>
      </c>
      <c r="D55" s="12"/>
      <c r="E55" s="32" t="s">
        <v>50</v>
      </c>
      <c r="F55" s="33">
        <v>0.8680555555555556</v>
      </c>
      <c r="G55" s="34">
        <v>0.0</v>
      </c>
      <c r="H55" s="35" t="s">
        <v>244</v>
      </c>
      <c r="I55" s="83" t="s">
        <v>232</v>
      </c>
      <c r="J55" s="90">
        <v>19.0</v>
      </c>
      <c r="K55" s="90">
        <v>19.0</v>
      </c>
      <c r="L55" s="90">
        <v>20.0</v>
      </c>
      <c r="M55" s="34">
        <v>0.0</v>
      </c>
    </row>
    <row r="56" ht="48.75" customHeight="1">
      <c r="A56" s="17" t="s">
        <v>236</v>
      </c>
      <c r="B56" s="83" t="s">
        <v>196</v>
      </c>
      <c r="C56" s="84" t="s">
        <v>197</v>
      </c>
      <c r="D56" s="12"/>
      <c r="E56" s="31"/>
      <c r="F56" s="31"/>
      <c r="G56" s="34">
        <v>1.0</v>
      </c>
      <c r="H56" s="31"/>
      <c r="I56" s="83" t="s">
        <v>196</v>
      </c>
      <c r="J56" s="90">
        <v>21.0</v>
      </c>
      <c r="K56" s="90">
        <v>21.0</v>
      </c>
      <c r="L56" s="90">
        <v>22.0</v>
      </c>
      <c r="M56" s="34">
        <v>3.0</v>
      </c>
    </row>
    <row r="57" ht="48.75" customHeight="1">
      <c r="A57" s="75"/>
      <c r="B57" s="75"/>
      <c r="C57" s="75"/>
      <c r="D57" s="75"/>
      <c r="E57" s="75"/>
      <c r="F57" s="75"/>
      <c r="G57" s="75"/>
      <c r="H57" s="75"/>
      <c r="I57" s="112"/>
      <c r="J57" s="75"/>
      <c r="K57" s="75"/>
      <c r="L57" s="75"/>
      <c r="M57" s="112"/>
    </row>
    <row r="58" ht="48.75" customHeight="1">
      <c r="A58" s="78" t="s">
        <v>3</v>
      </c>
      <c r="B58" s="78" t="s">
        <v>4</v>
      </c>
      <c r="C58" s="78" t="s">
        <v>5</v>
      </c>
      <c r="E58" s="76"/>
      <c r="F58" s="76"/>
      <c r="G58" s="97" t="s">
        <v>6</v>
      </c>
      <c r="H58" s="113" t="s">
        <v>264</v>
      </c>
      <c r="I58" s="12"/>
      <c r="J58" s="81">
        <v>1.0</v>
      </c>
      <c r="K58" s="81">
        <v>2.0</v>
      </c>
      <c r="L58" s="81">
        <v>3.0</v>
      </c>
      <c r="M58" s="97" t="s">
        <v>2</v>
      </c>
    </row>
    <row r="59" ht="48.75" customHeight="1">
      <c r="A59" s="17" t="s">
        <v>223</v>
      </c>
      <c r="B59" s="83" t="s">
        <v>45</v>
      </c>
      <c r="C59" s="84" t="s">
        <v>224</v>
      </c>
      <c r="D59" s="12"/>
      <c r="E59" s="20" t="s">
        <v>265</v>
      </c>
      <c r="F59" s="21">
        <v>0.7638888888888888</v>
      </c>
      <c r="G59" s="22">
        <v>0.0</v>
      </c>
      <c r="H59" s="23" t="s">
        <v>266</v>
      </c>
      <c r="I59" s="85" t="s">
        <v>203</v>
      </c>
      <c r="J59" s="86">
        <v>17.0</v>
      </c>
      <c r="K59" s="86">
        <v>18.0</v>
      </c>
      <c r="L59" s="86">
        <v>9.0</v>
      </c>
      <c r="M59" s="22">
        <v>0.0</v>
      </c>
    </row>
    <row r="60" ht="48.75" customHeight="1">
      <c r="A60" s="17" t="s">
        <v>225</v>
      </c>
      <c r="B60" s="83" t="s">
        <v>203</v>
      </c>
      <c r="C60" s="84" t="s">
        <v>204</v>
      </c>
      <c r="D60" s="12"/>
      <c r="E60" s="31"/>
      <c r="F60" s="31"/>
      <c r="G60" s="22">
        <v>1.0</v>
      </c>
      <c r="H60" s="31"/>
      <c r="I60" s="85" t="s">
        <v>227</v>
      </c>
      <c r="J60" s="86">
        <v>21.0</v>
      </c>
      <c r="K60" s="86">
        <v>21.0</v>
      </c>
      <c r="L60" s="86">
        <v>21.0</v>
      </c>
      <c r="M60" s="22">
        <v>3.0</v>
      </c>
    </row>
    <row r="61" ht="48.75" customHeight="1">
      <c r="A61" s="17" t="s">
        <v>226</v>
      </c>
      <c r="B61" s="83" t="s">
        <v>108</v>
      </c>
      <c r="C61" s="84" t="s">
        <v>112</v>
      </c>
      <c r="D61" s="12"/>
      <c r="E61" s="32" t="s">
        <v>50</v>
      </c>
      <c r="F61" s="33">
        <v>0.7638888888888888</v>
      </c>
      <c r="G61" s="34">
        <v>0.0</v>
      </c>
      <c r="H61" s="35" t="s">
        <v>260</v>
      </c>
      <c r="I61" s="83" t="s">
        <v>246</v>
      </c>
      <c r="J61" s="90">
        <v>13.0</v>
      </c>
      <c r="K61" s="90">
        <v>20.0</v>
      </c>
      <c r="L61" s="90">
        <v>21.0</v>
      </c>
      <c r="M61" s="34">
        <v>1.0</v>
      </c>
    </row>
    <row r="62" ht="48.75" customHeight="1">
      <c r="A62" s="17" t="s">
        <v>228</v>
      </c>
      <c r="B62" s="83" t="s">
        <v>246</v>
      </c>
      <c r="C62" s="84" t="s">
        <v>116</v>
      </c>
      <c r="D62" s="12"/>
      <c r="E62" s="31"/>
      <c r="F62" s="31"/>
      <c r="G62" s="34">
        <v>1.0</v>
      </c>
      <c r="H62" s="31"/>
      <c r="I62" s="83" t="s">
        <v>194</v>
      </c>
      <c r="J62" s="90">
        <v>21.0</v>
      </c>
      <c r="K62" s="90">
        <v>22.0</v>
      </c>
      <c r="L62" s="90">
        <v>17.0</v>
      </c>
      <c r="M62" s="34">
        <v>2.0</v>
      </c>
    </row>
    <row r="63" ht="48.75" customHeight="1">
      <c r="A63" s="17" t="s">
        <v>229</v>
      </c>
      <c r="B63" s="83" t="s">
        <v>194</v>
      </c>
      <c r="C63" s="84" t="s">
        <v>195</v>
      </c>
      <c r="D63" s="12"/>
      <c r="E63" s="20" t="s">
        <v>50</v>
      </c>
      <c r="F63" s="21">
        <v>0.8333333333333334</v>
      </c>
      <c r="G63" s="22">
        <v>1.0</v>
      </c>
      <c r="H63" s="23" t="s">
        <v>267</v>
      </c>
      <c r="I63" s="85" t="s">
        <v>45</v>
      </c>
      <c r="J63" s="86">
        <v>21.0</v>
      </c>
      <c r="K63" s="86">
        <v>21.0</v>
      </c>
      <c r="L63" s="86">
        <v>17.0</v>
      </c>
      <c r="M63" s="22">
        <v>2.0</v>
      </c>
    </row>
    <row r="64" ht="48.75" customHeight="1">
      <c r="A64" s="17" t="s">
        <v>231</v>
      </c>
      <c r="B64" s="83" t="s">
        <v>232</v>
      </c>
      <c r="C64" s="84" t="s">
        <v>192</v>
      </c>
      <c r="D64" s="12"/>
      <c r="E64" s="31"/>
      <c r="F64" s="31"/>
      <c r="G64" s="22">
        <v>0.0</v>
      </c>
      <c r="H64" s="31"/>
      <c r="I64" s="85" t="s">
        <v>232</v>
      </c>
      <c r="J64" s="86">
        <v>16.0</v>
      </c>
      <c r="K64" s="86">
        <v>12.0</v>
      </c>
      <c r="L64" s="86">
        <v>21.0</v>
      </c>
      <c r="M64" s="22">
        <v>1.0</v>
      </c>
    </row>
    <row r="65" ht="48.75" customHeight="1">
      <c r="A65" s="17" t="s">
        <v>233</v>
      </c>
      <c r="B65" s="83" t="s">
        <v>227</v>
      </c>
      <c r="C65" s="84" t="s">
        <v>234</v>
      </c>
      <c r="D65" s="12"/>
      <c r="E65" s="32" t="s">
        <v>50</v>
      </c>
      <c r="F65" s="33">
        <v>0.9027777777777778</v>
      </c>
      <c r="G65" s="34">
        <v>1.0</v>
      </c>
      <c r="H65" s="35" t="s">
        <v>268</v>
      </c>
      <c r="I65" s="83" t="s">
        <v>108</v>
      </c>
      <c r="J65" s="90">
        <v>16.0</v>
      </c>
      <c r="K65" s="90">
        <v>22.0</v>
      </c>
      <c r="L65" s="90">
        <v>21.0</v>
      </c>
      <c r="M65" s="34">
        <v>2.0</v>
      </c>
    </row>
    <row r="66" ht="48.75" customHeight="1">
      <c r="A66" s="17" t="s">
        <v>236</v>
      </c>
      <c r="B66" s="83" t="s">
        <v>196</v>
      </c>
      <c r="C66" s="84" t="s">
        <v>197</v>
      </c>
      <c r="D66" s="12"/>
      <c r="E66" s="31"/>
      <c r="F66" s="31"/>
      <c r="G66" s="34">
        <v>0.0</v>
      </c>
      <c r="H66" s="31"/>
      <c r="I66" s="83" t="s">
        <v>196</v>
      </c>
      <c r="J66" s="90">
        <v>21.0</v>
      </c>
      <c r="K66" s="90">
        <v>20.0</v>
      </c>
      <c r="L66" s="90">
        <v>16.0</v>
      </c>
      <c r="M66" s="34">
        <v>1.0</v>
      </c>
    </row>
    <row r="67" ht="48.75" customHeight="1">
      <c r="A67" s="75"/>
      <c r="B67" s="75"/>
      <c r="C67" s="75"/>
      <c r="D67" s="75"/>
      <c r="E67" s="75"/>
      <c r="F67" s="75"/>
      <c r="G67" s="75"/>
      <c r="H67" s="75"/>
      <c r="I67" s="112"/>
      <c r="J67" s="75"/>
      <c r="K67" s="75"/>
      <c r="L67" s="75"/>
      <c r="M67" s="112"/>
    </row>
    <row r="68" ht="48.75" customHeight="1">
      <c r="A68" s="78" t="s">
        <v>3</v>
      </c>
      <c r="B68" s="78" t="s">
        <v>4</v>
      </c>
      <c r="C68" s="78" t="s">
        <v>5</v>
      </c>
      <c r="E68" s="76"/>
      <c r="F68" s="76"/>
      <c r="G68" s="97" t="s">
        <v>6</v>
      </c>
      <c r="H68" s="113" t="s">
        <v>269</v>
      </c>
      <c r="I68" s="12"/>
      <c r="J68" s="81">
        <v>1.0</v>
      </c>
      <c r="K68" s="81">
        <v>2.0</v>
      </c>
      <c r="L68" s="81">
        <v>3.0</v>
      </c>
      <c r="M68" s="97" t="s">
        <v>2</v>
      </c>
    </row>
    <row r="69" ht="48.75" customHeight="1">
      <c r="A69" s="17" t="s">
        <v>223</v>
      </c>
      <c r="B69" s="83" t="s">
        <v>45</v>
      </c>
      <c r="C69" s="84" t="s">
        <v>224</v>
      </c>
      <c r="D69" s="12"/>
      <c r="E69" s="20" t="s">
        <v>50</v>
      </c>
      <c r="F69" s="21">
        <v>0.7291666666666666</v>
      </c>
      <c r="G69" s="22">
        <v>0.0</v>
      </c>
      <c r="H69" s="23" t="s">
        <v>270</v>
      </c>
      <c r="I69" s="85" t="s">
        <v>203</v>
      </c>
      <c r="J69" s="86">
        <v>20.0</v>
      </c>
      <c r="K69" s="86">
        <v>18.0</v>
      </c>
      <c r="L69" s="86">
        <v>21.0</v>
      </c>
      <c r="M69" s="22">
        <v>0.0</v>
      </c>
    </row>
    <row r="70" ht="48.75" customHeight="1">
      <c r="A70" s="17" t="s">
        <v>225</v>
      </c>
      <c r="B70" s="83" t="s">
        <v>203</v>
      </c>
      <c r="C70" s="84" t="s">
        <v>204</v>
      </c>
      <c r="D70" s="12"/>
      <c r="E70" s="31"/>
      <c r="F70" s="31"/>
      <c r="G70" s="22">
        <v>1.0</v>
      </c>
      <c r="H70" s="31"/>
      <c r="I70" s="85" t="s">
        <v>194</v>
      </c>
      <c r="J70" s="86">
        <v>22.0</v>
      </c>
      <c r="K70" s="86">
        <v>21.0</v>
      </c>
      <c r="L70" s="86">
        <v>23.0</v>
      </c>
      <c r="M70" s="22">
        <v>3.0</v>
      </c>
    </row>
    <row r="71" ht="48.75" customHeight="1">
      <c r="A71" s="17" t="s">
        <v>226</v>
      </c>
      <c r="B71" s="83" t="s">
        <v>108</v>
      </c>
      <c r="C71" s="84" t="s">
        <v>112</v>
      </c>
      <c r="D71" s="12"/>
      <c r="E71" s="32" t="s">
        <v>50</v>
      </c>
      <c r="F71" s="33">
        <v>0.7638888888888888</v>
      </c>
      <c r="G71" s="34">
        <v>1.0</v>
      </c>
      <c r="H71" s="35" t="s">
        <v>271</v>
      </c>
      <c r="I71" s="83" t="s">
        <v>108</v>
      </c>
      <c r="J71" s="90">
        <v>21.0</v>
      </c>
      <c r="K71" s="90">
        <v>17.0</v>
      </c>
      <c r="L71" s="90">
        <v>21.0</v>
      </c>
      <c r="M71" s="34">
        <v>2.0</v>
      </c>
    </row>
    <row r="72" ht="48.75" customHeight="1">
      <c r="A72" s="17" t="s">
        <v>228</v>
      </c>
      <c r="B72" s="83" t="s">
        <v>246</v>
      </c>
      <c r="C72" s="84" t="s">
        <v>116</v>
      </c>
      <c r="D72" s="12"/>
      <c r="E72" s="31"/>
      <c r="F72" s="31"/>
      <c r="G72" s="34">
        <v>0.0</v>
      </c>
      <c r="H72" s="31"/>
      <c r="I72" s="83" t="s">
        <v>232</v>
      </c>
      <c r="J72" s="90">
        <v>16.0</v>
      </c>
      <c r="K72" s="90">
        <v>21.0</v>
      </c>
      <c r="L72" s="90">
        <v>15.0</v>
      </c>
      <c r="M72" s="34">
        <v>1.0</v>
      </c>
    </row>
    <row r="73" ht="48.75" customHeight="1">
      <c r="A73" s="17" t="s">
        <v>229</v>
      </c>
      <c r="B73" s="83" t="s">
        <v>194</v>
      </c>
      <c r="C73" s="84" t="s">
        <v>195</v>
      </c>
      <c r="D73" s="12"/>
      <c r="E73" s="20" t="s">
        <v>50</v>
      </c>
      <c r="F73" s="21">
        <v>0.7986111111111112</v>
      </c>
      <c r="G73" s="22">
        <v>0.0</v>
      </c>
      <c r="H73" s="23" t="s">
        <v>250</v>
      </c>
      <c r="I73" s="85" t="s">
        <v>45</v>
      </c>
      <c r="J73" s="86">
        <v>17.0</v>
      </c>
      <c r="K73" s="86">
        <v>22.0</v>
      </c>
      <c r="L73" s="86">
        <v>21.0</v>
      </c>
      <c r="M73" s="22">
        <v>1.0</v>
      </c>
    </row>
    <row r="74" ht="48.75" customHeight="1">
      <c r="A74" s="17" t="s">
        <v>231</v>
      </c>
      <c r="B74" s="83" t="s">
        <v>232</v>
      </c>
      <c r="C74" s="84" t="s">
        <v>192</v>
      </c>
      <c r="D74" s="12"/>
      <c r="E74" s="31"/>
      <c r="F74" s="31"/>
      <c r="G74" s="22">
        <v>1.0</v>
      </c>
      <c r="H74" s="31"/>
      <c r="I74" s="85" t="s">
        <v>246</v>
      </c>
      <c r="J74" s="86">
        <v>21.0</v>
      </c>
      <c r="K74" s="86">
        <v>23.0</v>
      </c>
      <c r="L74" s="86">
        <v>16.0</v>
      </c>
      <c r="M74" s="22">
        <v>2.0</v>
      </c>
    </row>
    <row r="75" ht="48.75" customHeight="1">
      <c r="A75" s="17" t="s">
        <v>233</v>
      </c>
      <c r="B75" s="83" t="s">
        <v>227</v>
      </c>
      <c r="C75" s="84" t="s">
        <v>234</v>
      </c>
      <c r="D75" s="12"/>
      <c r="E75" s="32" t="s">
        <v>50</v>
      </c>
      <c r="F75" s="33">
        <v>0.8680555555555556</v>
      </c>
      <c r="G75" s="34">
        <v>1.0</v>
      </c>
      <c r="H75" s="35" t="s">
        <v>239</v>
      </c>
      <c r="I75" s="83" t="s">
        <v>227</v>
      </c>
      <c r="J75" s="90">
        <v>21.0</v>
      </c>
      <c r="K75" s="90">
        <v>21.0</v>
      </c>
      <c r="L75" s="90">
        <v>21.0</v>
      </c>
      <c r="M75" s="34">
        <v>3.0</v>
      </c>
    </row>
    <row r="76" ht="48.75" customHeight="1">
      <c r="A76" s="17" t="s">
        <v>236</v>
      </c>
      <c r="B76" s="83" t="s">
        <v>196</v>
      </c>
      <c r="C76" s="84" t="s">
        <v>197</v>
      </c>
      <c r="D76" s="12"/>
      <c r="E76" s="31"/>
      <c r="F76" s="31"/>
      <c r="G76" s="34">
        <v>0.0</v>
      </c>
      <c r="H76" s="31"/>
      <c r="I76" s="83" t="s">
        <v>196</v>
      </c>
      <c r="J76" s="90">
        <v>4.0</v>
      </c>
      <c r="K76" s="90">
        <v>14.0</v>
      </c>
      <c r="L76" s="90">
        <v>17.0</v>
      </c>
      <c r="M76" s="34">
        <v>0.0</v>
      </c>
    </row>
    <row r="77" ht="48.75" customHeight="1">
      <c r="A77" s="75"/>
      <c r="B77" s="75"/>
      <c r="C77" s="75"/>
      <c r="D77" s="75"/>
      <c r="E77" s="75"/>
      <c r="F77" s="75"/>
      <c r="G77" s="75"/>
      <c r="H77" s="75"/>
      <c r="I77" s="112"/>
      <c r="J77" s="75"/>
      <c r="K77" s="75"/>
      <c r="L77" s="75"/>
      <c r="M77" s="112"/>
    </row>
    <row r="78" ht="48.75" customHeight="1">
      <c r="A78" s="78" t="s">
        <v>3</v>
      </c>
      <c r="B78" s="78" t="s">
        <v>4</v>
      </c>
      <c r="C78" s="78" t="s">
        <v>5</v>
      </c>
      <c r="E78" s="76"/>
      <c r="F78" s="76"/>
      <c r="G78" s="97" t="s">
        <v>6</v>
      </c>
      <c r="H78" s="113" t="s">
        <v>272</v>
      </c>
      <c r="I78" s="12"/>
      <c r="J78" s="81">
        <v>1.0</v>
      </c>
      <c r="K78" s="81">
        <v>2.0</v>
      </c>
      <c r="L78" s="81">
        <v>3.0</v>
      </c>
      <c r="M78" s="97" t="s">
        <v>2</v>
      </c>
    </row>
    <row r="79" ht="48.75" customHeight="1">
      <c r="A79" s="17" t="s">
        <v>223</v>
      </c>
      <c r="B79" s="83" t="s">
        <v>45</v>
      </c>
      <c r="C79" s="84" t="s">
        <v>224</v>
      </c>
      <c r="D79" s="12"/>
      <c r="E79" s="20" t="s">
        <v>50</v>
      </c>
      <c r="F79" s="21">
        <v>0.8333333333333334</v>
      </c>
      <c r="G79" s="22">
        <v>1.0</v>
      </c>
      <c r="H79" s="23" t="s">
        <v>255</v>
      </c>
      <c r="I79" s="85" t="s">
        <v>246</v>
      </c>
      <c r="J79" s="86">
        <v>16.0</v>
      </c>
      <c r="K79" s="86">
        <v>21.0</v>
      </c>
      <c r="L79" s="86">
        <v>21.0</v>
      </c>
      <c r="M79" s="22">
        <v>2.0</v>
      </c>
    </row>
    <row r="80" ht="48.75" customHeight="1">
      <c r="A80" s="17" t="s">
        <v>225</v>
      </c>
      <c r="B80" s="83" t="s">
        <v>203</v>
      </c>
      <c r="C80" s="84" t="s">
        <v>204</v>
      </c>
      <c r="D80" s="12"/>
      <c r="E80" s="31"/>
      <c r="F80" s="31"/>
      <c r="G80" s="22">
        <v>0.0</v>
      </c>
      <c r="H80" s="31"/>
      <c r="I80" s="85" t="s">
        <v>196</v>
      </c>
      <c r="J80" s="86">
        <v>21.0</v>
      </c>
      <c r="K80" s="86">
        <v>8.0</v>
      </c>
      <c r="L80" s="86">
        <v>17.0</v>
      </c>
      <c r="M80" s="22">
        <v>1.0</v>
      </c>
    </row>
    <row r="81" ht="48.75" customHeight="1">
      <c r="A81" s="17" t="s">
        <v>226</v>
      </c>
      <c r="B81" s="83" t="s">
        <v>108</v>
      </c>
      <c r="C81" s="84" t="s">
        <v>112</v>
      </c>
      <c r="D81" s="12"/>
      <c r="E81" s="32" t="s">
        <v>17</v>
      </c>
      <c r="F81" s="33">
        <v>0.8680555555555556</v>
      </c>
      <c r="G81" s="34">
        <v>1.0</v>
      </c>
      <c r="H81" s="35" t="s">
        <v>251</v>
      </c>
      <c r="I81" s="83" t="s">
        <v>108</v>
      </c>
      <c r="J81" s="90">
        <v>12.0</v>
      </c>
      <c r="K81" s="90">
        <v>21.0</v>
      </c>
      <c r="L81" s="90">
        <v>21.0</v>
      </c>
      <c r="M81" s="34">
        <v>2.0</v>
      </c>
    </row>
    <row r="82" ht="48.75" customHeight="1">
      <c r="A82" s="17" t="s">
        <v>228</v>
      </c>
      <c r="B82" s="83" t="s">
        <v>246</v>
      </c>
      <c r="C82" s="84" t="s">
        <v>116</v>
      </c>
      <c r="D82" s="12"/>
      <c r="E82" s="31"/>
      <c r="F82" s="31"/>
      <c r="G82" s="34">
        <v>0.0</v>
      </c>
      <c r="H82" s="31"/>
      <c r="I82" s="83" t="s">
        <v>194</v>
      </c>
      <c r="J82" s="90">
        <v>21.0</v>
      </c>
      <c r="K82" s="90">
        <v>19.0</v>
      </c>
      <c r="L82" s="90">
        <v>14.0</v>
      </c>
      <c r="M82" s="34">
        <v>1.0</v>
      </c>
    </row>
    <row r="83" ht="48.75" customHeight="1">
      <c r="A83" s="17" t="s">
        <v>229</v>
      </c>
      <c r="B83" s="83" t="s">
        <v>194</v>
      </c>
      <c r="C83" s="84" t="s">
        <v>195</v>
      </c>
      <c r="D83" s="12"/>
      <c r="E83" s="20" t="s">
        <v>50</v>
      </c>
      <c r="F83" s="21">
        <v>0.8680555555555556</v>
      </c>
      <c r="G83" s="22">
        <v>0.0</v>
      </c>
      <c r="H83" s="23" t="s">
        <v>240</v>
      </c>
      <c r="I83" s="85" t="s">
        <v>45</v>
      </c>
      <c r="J83" s="86">
        <v>15.0</v>
      </c>
      <c r="K83" s="86">
        <v>20.0</v>
      </c>
      <c r="L83" s="86">
        <v>21.0</v>
      </c>
      <c r="M83" s="22">
        <v>1.0</v>
      </c>
    </row>
    <row r="84" ht="48.75" customHeight="1">
      <c r="A84" s="17" t="s">
        <v>231</v>
      </c>
      <c r="B84" s="83" t="s">
        <v>232</v>
      </c>
      <c r="C84" s="84" t="s">
        <v>192</v>
      </c>
      <c r="D84" s="12"/>
      <c r="E84" s="31"/>
      <c r="F84" s="31"/>
      <c r="G84" s="22">
        <v>1.0</v>
      </c>
      <c r="H84" s="31"/>
      <c r="I84" s="85" t="s">
        <v>203</v>
      </c>
      <c r="J84" s="86">
        <v>21.0</v>
      </c>
      <c r="K84" s="86">
        <v>22.0</v>
      </c>
      <c r="L84" s="86">
        <v>12.0</v>
      </c>
      <c r="M84" s="22">
        <v>2.0</v>
      </c>
    </row>
    <row r="85" ht="48.75" customHeight="1">
      <c r="A85" s="17" t="s">
        <v>233</v>
      </c>
      <c r="B85" s="83" t="s">
        <v>227</v>
      </c>
      <c r="C85" s="84" t="s">
        <v>234</v>
      </c>
      <c r="D85" s="12"/>
      <c r="E85" s="32" t="s">
        <v>50</v>
      </c>
      <c r="F85" s="33">
        <v>0.9027777777777778</v>
      </c>
      <c r="G85" s="34">
        <v>0.0</v>
      </c>
      <c r="H85" s="35" t="s">
        <v>252</v>
      </c>
      <c r="I85" s="83" t="s">
        <v>232</v>
      </c>
      <c r="J85" s="90">
        <v>16.0</v>
      </c>
      <c r="K85" s="90">
        <v>21.0</v>
      </c>
      <c r="L85" s="90">
        <v>21.0</v>
      </c>
      <c r="M85" s="34">
        <v>1.0</v>
      </c>
    </row>
    <row r="86" ht="48.75" customHeight="1">
      <c r="A86" s="17" t="s">
        <v>236</v>
      </c>
      <c r="B86" s="83" t="s">
        <v>196</v>
      </c>
      <c r="C86" s="84" t="s">
        <v>197</v>
      </c>
      <c r="D86" s="12"/>
      <c r="E86" s="31"/>
      <c r="F86" s="31"/>
      <c r="G86" s="34">
        <v>1.0</v>
      </c>
      <c r="H86" s="31"/>
      <c r="I86" s="83" t="s">
        <v>227</v>
      </c>
      <c r="J86" s="90">
        <v>21.0</v>
      </c>
      <c r="K86" s="90">
        <v>19.0</v>
      </c>
      <c r="L86" s="90">
        <v>21.0</v>
      </c>
      <c r="M86" s="34">
        <v>2.0</v>
      </c>
    </row>
    <row r="87" ht="48.75" customHeight="1">
      <c r="A87" s="75"/>
      <c r="B87" s="75"/>
      <c r="C87" s="75"/>
      <c r="D87" s="75"/>
      <c r="E87" s="75"/>
      <c r="F87" s="75"/>
      <c r="G87" s="75"/>
      <c r="H87" s="75"/>
      <c r="I87" s="112"/>
      <c r="J87" s="75"/>
      <c r="K87" s="75"/>
      <c r="L87" s="75"/>
      <c r="M87" s="112"/>
    </row>
    <row r="88" ht="48.75" customHeight="1">
      <c r="A88" s="78" t="s">
        <v>3</v>
      </c>
      <c r="B88" s="78" t="s">
        <v>4</v>
      </c>
      <c r="C88" s="78" t="s">
        <v>5</v>
      </c>
      <c r="E88" s="76"/>
      <c r="F88" s="76"/>
      <c r="G88" s="97" t="s">
        <v>6</v>
      </c>
      <c r="H88" s="113" t="s">
        <v>273</v>
      </c>
      <c r="I88" s="12"/>
      <c r="J88" s="81">
        <v>1.0</v>
      </c>
      <c r="K88" s="81">
        <v>2.0</v>
      </c>
      <c r="L88" s="81">
        <v>3.0</v>
      </c>
      <c r="M88" s="97" t="s">
        <v>2</v>
      </c>
    </row>
    <row r="89" ht="48.75" customHeight="1">
      <c r="A89" s="17" t="s">
        <v>223</v>
      </c>
      <c r="B89" s="83" t="s">
        <v>45</v>
      </c>
      <c r="C89" s="84" t="s">
        <v>224</v>
      </c>
      <c r="D89" s="12"/>
      <c r="E89" s="20" t="s">
        <v>50</v>
      </c>
      <c r="F89" s="21">
        <v>0.7291666666666666</v>
      </c>
      <c r="G89" s="22">
        <v>1.0</v>
      </c>
      <c r="H89" s="23" t="s">
        <v>270</v>
      </c>
      <c r="I89" s="85" t="s">
        <v>203</v>
      </c>
      <c r="J89" s="86">
        <v>21.0</v>
      </c>
      <c r="K89" s="86">
        <v>21.0</v>
      </c>
      <c r="L89" s="86">
        <v>21.0</v>
      </c>
      <c r="M89" s="22">
        <v>3.0</v>
      </c>
    </row>
    <row r="90" ht="48.75" customHeight="1">
      <c r="A90" s="17" t="s">
        <v>225</v>
      </c>
      <c r="B90" s="83" t="s">
        <v>203</v>
      </c>
      <c r="C90" s="84" t="s">
        <v>204</v>
      </c>
      <c r="D90" s="12"/>
      <c r="E90" s="31"/>
      <c r="F90" s="31"/>
      <c r="G90" s="22">
        <v>0.0</v>
      </c>
      <c r="H90" s="31"/>
      <c r="I90" s="85" t="s">
        <v>194</v>
      </c>
      <c r="J90" s="86">
        <v>19.0</v>
      </c>
      <c r="K90" s="86">
        <v>17.0</v>
      </c>
      <c r="L90" s="86">
        <v>17.0</v>
      </c>
      <c r="M90" s="22">
        <v>0.0</v>
      </c>
    </row>
    <row r="91" ht="48.75" customHeight="1">
      <c r="A91" s="17" t="s">
        <v>226</v>
      </c>
      <c r="B91" s="83" t="s">
        <v>108</v>
      </c>
      <c r="C91" s="84" t="s">
        <v>112</v>
      </c>
      <c r="D91" s="12"/>
      <c r="E91" s="32" t="s">
        <v>50</v>
      </c>
      <c r="F91" s="33">
        <v>0.7986111111111112</v>
      </c>
      <c r="G91" s="34">
        <v>0.0</v>
      </c>
      <c r="H91" s="35" t="s">
        <v>274</v>
      </c>
      <c r="I91" s="83" t="s">
        <v>246</v>
      </c>
      <c r="J91" s="90">
        <v>12.0</v>
      </c>
      <c r="K91" s="90">
        <v>21.0</v>
      </c>
      <c r="L91" s="90">
        <v>12.0</v>
      </c>
      <c r="M91" s="34">
        <v>1.0</v>
      </c>
    </row>
    <row r="92" ht="48.75" customHeight="1">
      <c r="A92" s="17" t="s">
        <v>228</v>
      </c>
      <c r="B92" s="83" t="s">
        <v>246</v>
      </c>
      <c r="C92" s="84" t="s">
        <v>116</v>
      </c>
      <c r="D92" s="12"/>
      <c r="E92" s="31"/>
      <c r="F92" s="31"/>
      <c r="G92" s="34">
        <v>1.0</v>
      </c>
      <c r="H92" s="31"/>
      <c r="I92" s="83" t="s">
        <v>232</v>
      </c>
      <c r="J92" s="90">
        <v>21.0</v>
      </c>
      <c r="K92" s="90">
        <v>19.0</v>
      </c>
      <c r="L92" s="90">
        <v>21.0</v>
      </c>
      <c r="M92" s="34">
        <v>2.0</v>
      </c>
    </row>
    <row r="93" ht="48.75" customHeight="1">
      <c r="A93" s="17" t="s">
        <v>229</v>
      </c>
      <c r="B93" s="83" t="s">
        <v>194</v>
      </c>
      <c r="C93" s="84" t="s">
        <v>195</v>
      </c>
      <c r="D93" s="12"/>
      <c r="E93" s="20" t="s">
        <v>50</v>
      </c>
      <c r="F93" s="21">
        <v>0.8333333333333334</v>
      </c>
      <c r="G93" s="22">
        <v>1.0</v>
      </c>
      <c r="H93" s="23" t="s">
        <v>239</v>
      </c>
      <c r="I93" s="85" t="s">
        <v>227</v>
      </c>
      <c r="J93" s="86">
        <v>21.0</v>
      </c>
      <c r="K93" s="86">
        <v>21.0</v>
      </c>
      <c r="L93" s="86">
        <v>21.0</v>
      </c>
      <c r="M93" s="22">
        <v>3.0</v>
      </c>
    </row>
    <row r="94" ht="48.75" customHeight="1">
      <c r="A94" s="17" t="s">
        <v>231</v>
      </c>
      <c r="B94" s="83" t="s">
        <v>232</v>
      </c>
      <c r="C94" s="84" t="s">
        <v>192</v>
      </c>
      <c r="D94" s="12"/>
      <c r="E94" s="31"/>
      <c r="F94" s="31"/>
      <c r="G94" s="22">
        <v>0.0</v>
      </c>
      <c r="H94" s="31"/>
      <c r="I94" s="85" t="s">
        <v>196</v>
      </c>
      <c r="J94" s="86">
        <v>15.0</v>
      </c>
      <c r="K94" s="86">
        <v>17.0</v>
      </c>
      <c r="L94" s="86">
        <v>13.0</v>
      </c>
      <c r="M94" s="22">
        <v>0.0</v>
      </c>
    </row>
    <row r="95" ht="48.75" customHeight="1">
      <c r="A95" s="17" t="s">
        <v>233</v>
      </c>
      <c r="B95" s="83" t="s">
        <v>227</v>
      </c>
      <c r="C95" s="84" t="s">
        <v>234</v>
      </c>
      <c r="D95" s="12"/>
      <c r="E95" s="32" t="s">
        <v>50</v>
      </c>
      <c r="F95" s="33">
        <v>0.9027777777777778</v>
      </c>
      <c r="G95" s="34">
        <v>1.0</v>
      </c>
      <c r="H95" s="35" t="s">
        <v>247</v>
      </c>
      <c r="I95" s="83" t="s">
        <v>45</v>
      </c>
      <c r="J95" s="90">
        <v>21.0</v>
      </c>
      <c r="K95" s="90">
        <v>21.0</v>
      </c>
      <c r="L95" s="90">
        <v>23.0</v>
      </c>
      <c r="M95" s="34">
        <v>3.0</v>
      </c>
    </row>
    <row r="96" ht="48.75" customHeight="1">
      <c r="A96" s="17" t="s">
        <v>236</v>
      </c>
      <c r="B96" s="83" t="s">
        <v>196</v>
      </c>
      <c r="C96" s="84" t="s">
        <v>197</v>
      </c>
      <c r="D96" s="12"/>
      <c r="E96" s="31"/>
      <c r="F96" s="31"/>
      <c r="G96" s="34">
        <v>0.0</v>
      </c>
      <c r="H96" s="31"/>
      <c r="I96" s="83" t="s">
        <v>108</v>
      </c>
      <c r="J96" s="90">
        <v>12.0</v>
      </c>
      <c r="K96" s="90">
        <v>16.0</v>
      </c>
      <c r="L96" s="90">
        <v>21.0</v>
      </c>
      <c r="M96" s="34">
        <v>0.0</v>
      </c>
    </row>
    <row r="97" ht="48.75" customHeight="1">
      <c r="A97" s="75"/>
      <c r="B97" s="75"/>
      <c r="C97" s="75"/>
      <c r="D97" s="75"/>
      <c r="E97" s="75"/>
      <c r="F97" s="75"/>
      <c r="G97" s="75"/>
      <c r="H97" s="75"/>
      <c r="I97" s="112"/>
      <c r="J97" s="75"/>
      <c r="K97" s="75"/>
      <c r="L97" s="75"/>
      <c r="M97" s="112"/>
    </row>
    <row r="98" ht="48.75" customHeight="1">
      <c r="A98" s="78" t="s">
        <v>3</v>
      </c>
      <c r="B98" s="78" t="s">
        <v>4</v>
      </c>
      <c r="C98" s="78" t="s">
        <v>5</v>
      </c>
      <c r="E98" s="76"/>
      <c r="F98" s="76"/>
      <c r="G98" s="97" t="s">
        <v>6</v>
      </c>
      <c r="H98" s="113" t="s">
        <v>275</v>
      </c>
      <c r="I98" s="12"/>
      <c r="J98" s="81">
        <v>1.0</v>
      </c>
      <c r="K98" s="81">
        <v>2.0</v>
      </c>
      <c r="L98" s="81">
        <v>3.0</v>
      </c>
      <c r="M98" s="97" t="s">
        <v>2</v>
      </c>
    </row>
    <row r="99" ht="48.75" customHeight="1">
      <c r="A99" s="17" t="s">
        <v>223</v>
      </c>
      <c r="B99" s="83" t="s">
        <v>45</v>
      </c>
      <c r="C99" s="84" t="s">
        <v>224</v>
      </c>
      <c r="D99" s="12"/>
      <c r="E99" s="20" t="s">
        <v>50</v>
      </c>
      <c r="F99" s="21">
        <v>0.7638888888888888</v>
      </c>
      <c r="G99" s="22">
        <v>1.0</v>
      </c>
      <c r="H99" s="23" t="s">
        <v>276</v>
      </c>
      <c r="I99" s="85" t="s">
        <v>108</v>
      </c>
      <c r="J99" s="86">
        <v>21.0</v>
      </c>
      <c r="K99" s="86">
        <v>23.0</v>
      </c>
      <c r="L99" s="86">
        <v>21.0</v>
      </c>
      <c r="M99" s="22">
        <v>3.0</v>
      </c>
    </row>
    <row r="100" ht="48.75" customHeight="1">
      <c r="A100" s="17" t="s">
        <v>225</v>
      </c>
      <c r="B100" s="83" t="s">
        <v>203</v>
      </c>
      <c r="C100" s="84" t="s">
        <v>204</v>
      </c>
      <c r="D100" s="12"/>
      <c r="E100" s="31"/>
      <c r="F100" s="31"/>
      <c r="G100" s="22">
        <v>0.0</v>
      </c>
      <c r="H100" s="31"/>
      <c r="I100" s="85" t="s">
        <v>232</v>
      </c>
      <c r="J100" s="86">
        <v>19.0</v>
      </c>
      <c r="K100" s="86">
        <v>22.0</v>
      </c>
      <c r="L100" s="86">
        <v>15.0</v>
      </c>
      <c r="M100" s="22">
        <v>0.0</v>
      </c>
    </row>
    <row r="101" ht="48.75" customHeight="1">
      <c r="A101" s="17" t="s">
        <v>226</v>
      </c>
      <c r="B101" s="83" t="s">
        <v>108</v>
      </c>
      <c r="C101" s="84" t="s">
        <v>112</v>
      </c>
      <c r="D101" s="12"/>
      <c r="E101" s="32" t="s">
        <v>50</v>
      </c>
      <c r="F101" s="33">
        <v>0.8333333333333334</v>
      </c>
      <c r="G101" s="34">
        <v>0.0</v>
      </c>
      <c r="H101" s="35" t="s">
        <v>250</v>
      </c>
      <c r="I101" s="83" t="s">
        <v>45</v>
      </c>
      <c r="J101" s="90">
        <v>17.0</v>
      </c>
      <c r="K101" s="90">
        <v>14.0</v>
      </c>
      <c r="L101" s="90">
        <v>21.0</v>
      </c>
      <c r="M101" s="34">
        <v>1.0</v>
      </c>
    </row>
    <row r="102" ht="48.75" customHeight="1">
      <c r="A102" s="17" t="s">
        <v>228</v>
      </c>
      <c r="B102" s="83" t="s">
        <v>246</v>
      </c>
      <c r="C102" s="84" t="s">
        <v>116</v>
      </c>
      <c r="D102" s="12"/>
      <c r="E102" s="31"/>
      <c r="F102" s="31"/>
      <c r="G102" s="34">
        <v>1.0</v>
      </c>
      <c r="H102" s="31"/>
      <c r="I102" s="83" t="s">
        <v>246</v>
      </c>
      <c r="J102" s="90">
        <v>21.0</v>
      </c>
      <c r="K102" s="90">
        <v>21.0</v>
      </c>
      <c r="L102" s="90">
        <v>11.0</v>
      </c>
      <c r="M102" s="34">
        <v>2.0</v>
      </c>
    </row>
    <row r="103" ht="48.75" customHeight="1">
      <c r="A103" s="17" t="s">
        <v>229</v>
      </c>
      <c r="B103" s="83" t="s">
        <v>194</v>
      </c>
      <c r="C103" s="84" t="s">
        <v>195</v>
      </c>
      <c r="D103" s="12"/>
      <c r="E103" s="20" t="s">
        <v>50</v>
      </c>
      <c r="F103" s="21">
        <v>0.8680555555555556</v>
      </c>
      <c r="G103" s="22">
        <v>0.0</v>
      </c>
      <c r="H103" s="23" t="s">
        <v>266</v>
      </c>
      <c r="I103" s="85" t="s">
        <v>203</v>
      </c>
      <c r="J103" s="86">
        <v>17.0</v>
      </c>
      <c r="K103" s="86">
        <v>14.0</v>
      </c>
      <c r="L103" s="86">
        <v>9.0</v>
      </c>
      <c r="M103" s="22">
        <v>0.0</v>
      </c>
    </row>
    <row r="104" ht="48.75" customHeight="1">
      <c r="A104" s="17" t="s">
        <v>231</v>
      </c>
      <c r="B104" s="83" t="s">
        <v>232</v>
      </c>
      <c r="C104" s="84" t="s">
        <v>192</v>
      </c>
      <c r="D104" s="12"/>
      <c r="E104" s="31"/>
      <c r="F104" s="31"/>
      <c r="G104" s="22">
        <v>1.0</v>
      </c>
      <c r="H104" s="31"/>
      <c r="I104" s="85" t="s">
        <v>227</v>
      </c>
      <c r="J104" s="86">
        <v>21.0</v>
      </c>
      <c r="K104" s="86">
        <v>21.0</v>
      </c>
      <c r="L104" s="86">
        <v>21.0</v>
      </c>
      <c r="M104" s="22">
        <v>3.0</v>
      </c>
    </row>
    <row r="105" ht="48.75" customHeight="1">
      <c r="A105" s="17" t="s">
        <v>233</v>
      </c>
      <c r="B105" s="83" t="s">
        <v>227</v>
      </c>
      <c r="C105" s="84" t="s">
        <v>234</v>
      </c>
      <c r="D105" s="12"/>
      <c r="E105" s="32" t="s">
        <v>50</v>
      </c>
      <c r="F105" s="33">
        <v>0.9027777777777778</v>
      </c>
      <c r="G105" s="34">
        <v>1.0</v>
      </c>
      <c r="H105" s="35" t="s">
        <v>277</v>
      </c>
      <c r="I105" s="83" t="s">
        <v>194</v>
      </c>
      <c r="J105" s="90">
        <v>21.0</v>
      </c>
      <c r="K105" s="90">
        <v>22.0</v>
      </c>
      <c r="L105" s="90">
        <v>21.0</v>
      </c>
      <c r="M105" s="34">
        <v>3.0</v>
      </c>
    </row>
    <row r="106" ht="48.75" customHeight="1">
      <c r="A106" s="17" t="s">
        <v>236</v>
      </c>
      <c r="B106" s="83" t="s">
        <v>196</v>
      </c>
      <c r="C106" s="84" t="s">
        <v>197</v>
      </c>
      <c r="D106" s="12"/>
      <c r="E106" s="31"/>
      <c r="F106" s="31"/>
      <c r="G106" s="34">
        <v>0.0</v>
      </c>
      <c r="H106" s="31"/>
      <c r="I106" s="83" t="s">
        <v>196</v>
      </c>
      <c r="J106" s="90">
        <v>15.0</v>
      </c>
      <c r="K106" s="90">
        <v>20.0</v>
      </c>
      <c r="L106" s="90">
        <v>16.0</v>
      </c>
      <c r="M106" s="34">
        <v>0.0</v>
      </c>
    </row>
    <row r="107" ht="48.75" customHeight="1">
      <c r="A107" s="75"/>
      <c r="B107" s="75"/>
      <c r="C107" s="75"/>
      <c r="D107" s="75"/>
      <c r="E107" s="75"/>
      <c r="F107" s="75"/>
      <c r="G107" s="75"/>
      <c r="H107" s="75"/>
      <c r="I107" s="112"/>
      <c r="J107" s="75"/>
      <c r="K107" s="75"/>
      <c r="L107" s="75"/>
      <c r="M107" s="112"/>
    </row>
    <row r="108" ht="48.75" customHeight="1">
      <c r="A108" s="78" t="s">
        <v>3</v>
      </c>
      <c r="B108" s="78" t="s">
        <v>4</v>
      </c>
      <c r="C108" s="78" t="s">
        <v>5</v>
      </c>
      <c r="E108" s="76"/>
      <c r="F108" s="76"/>
      <c r="G108" s="97" t="s">
        <v>6</v>
      </c>
      <c r="H108" s="113" t="s">
        <v>278</v>
      </c>
      <c r="I108" s="12"/>
      <c r="J108" s="81">
        <v>1.0</v>
      </c>
      <c r="K108" s="81">
        <v>2.0</v>
      </c>
      <c r="L108" s="81">
        <v>3.0</v>
      </c>
      <c r="M108" s="97" t="s">
        <v>2</v>
      </c>
    </row>
    <row r="109" ht="48.75" customHeight="1">
      <c r="A109" s="17" t="s">
        <v>223</v>
      </c>
      <c r="B109" s="83" t="s">
        <v>45</v>
      </c>
      <c r="C109" s="84" t="s">
        <v>224</v>
      </c>
      <c r="D109" s="12"/>
      <c r="E109" s="20" t="s">
        <v>279</v>
      </c>
      <c r="F109" s="21">
        <v>0.7430555555555556</v>
      </c>
      <c r="G109" s="22">
        <v>1.0</v>
      </c>
      <c r="H109" s="23" t="s">
        <v>253</v>
      </c>
      <c r="I109" s="85" t="s">
        <v>203</v>
      </c>
      <c r="J109" s="86">
        <v>21.0</v>
      </c>
      <c r="K109" s="86">
        <v>21.0</v>
      </c>
      <c r="L109" s="86">
        <v>21.0</v>
      </c>
      <c r="M109" s="22">
        <v>2.0</v>
      </c>
    </row>
    <row r="110" ht="48.75" customHeight="1">
      <c r="A110" s="17" t="s">
        <v>225</v>
      </c>
      <c r="B110" s="83" t="s">
        <v>203</v>
      </c>
      <c r="C110" s="84" t="s">
        <v>204</v>
      </c>
      <c r="D110" s="12"/>
      <c r="E110" s="31"/>
      <c r="F110" s="31"/>
      <c r="G110" s="22">
        <v>0.0</v>
      </c>
      <c r="H110" s="31"/>
      <c r="I110" s="85" t="s">
        <v>196</v>
      </c>
      <c r="J110" s="86">
        <v>19.0</v>
      </c>
      <c r="K110" s="86">
        <v>18.0</v>
      </c>
      <c r="L110" s="86">
        <v>23.0</v>
      </c>
      <c r="M110" s="22">
        <v>1.0</v>
      </c>
    </row>
    <row r="111" ht="48.75" customHeight="1">
      <c r="A111" s="17" t="s">
        <v>226</v>
      </c>
      <c r="B111" s="83" t="s">
        <v>108</v>
      </c>
      <c r="C111" s="84" t="s">
        <v>112</v>
      </c>
      <c r="D111" s="12"/>
      <c r="E111" s="32" t="s">
        <v>50</v>
      </c>
      <c r="F111" s="33">
        <v>0.7638888888888888</v>
      </c>
      <c r="G111" s="34">
        <v>1.0</v>
      </c>
      <c r="H111" s="35" t="s">
        <v>280</v>
      </c>
      <c r="I111" s="83" t="s">
        <v>45</v>
      </c>
      <c r="J111" s="90">
        <v>21.0</v>
      </c>
      <c r="K111" s="90">
        <v>11.0</v>
      </c>
      <c r="L111" s="90">
        <v>21.0</v>
      </c>
      <c r="M111" s="34">
        <v>2.0</v>
      </c>
    </row>
    <row r="112" ht="48.75" customHeight="1">
      <c r="A112" s="17" t="s">
        <v>228</v>
      </c>
      <c r="B112" s="83" t="s">
        <v>246</v>
      </c>
      <c r="C112" s="84" t="s">
        <v>116</v>
      </c>
      <c r="D112" s="12"/>
      <c r="E112" s="31"/>
      <c r="F112" s="31"/>
      <c r="G112" s="34">
        <v>0.0</v>
      </c>
      <c r="H112" s="31"/>
      <c r="I112" s="83" t="s">
        <v>194</v>
      </c>
      <c r="J112" s="90">
        <v>15.0</v>
      </c>
      <c r="K112" s="90">
        <v>21.0</v>
      </c>
      <c r="L112" s="90">
        <v>6.0</v>
      </c>
      <c r="M112" s="34">
        <v>1.0</v>
      </c>
    </row>
    <row r="113" ht="48.75" customHeight="1">
      <c r="A113" s="17" t="s">
        <v>229</v>
      </c>
      <c r="B113" s="83" t="s">
        <v>194</v>
      </c>
      <c r="C113" s="84" t="s">
        <v>195</v>
      </c>
      <c r="D113" s="12"/>
      <c r="E113" s="20" t="s">
        <v>50</v>
      </c>
      <c r="F113" s="21">
        <v>0.7986111111111112</v>
      </c>
      <c r="G113" s="22">
        <v>0.0</v>
      </c>
      <c r="H113" s="23" t="s">
        <v>258</v>
      </c>
      <c r="I113" s="85" t="s">
        <v>108</v>
      </c>
      <c r="J113" s="86">
        <v>18.0</v>
      </c>
      <c r="K113" s="86">
        <v>22.0</v>
      </c>
      <c r="L113" s="86">
        <v>17.0</v>
      </c>
      <c r="M113" s="22">
        <v>1.0</v>
      </c>
    </row>
    <row r="114" ht="48.75" customHeight="1">
      <c r="A114" s="17" t="s">
        <v>231</v>
      </c>
      <c r="B114" s="83" t="s">
        <v>232</v>
      </c>
      <c r="C114" s="84" t="s">
        <v>192</v>
      </c>
      <c r="D114" s="12"/>
      <c r="E114" s="31"/>
      <c r="F114" s="31"/>
      <c r="G114" s="22">
        <v>1.0</v>
      </c>
      <c r="H114" s="31"/>
      <c r="I114" s="85" t="s">
        <v>227</v>
      </c>
      <c r="J114" s="86">
        <v>21.0</v>
      </c>
      <c r="K114" s="86">
        <v>20.0</v>
      </c>
      <c r="L114" s="86">
        <v>21.0</v>
      </c>
      <c r="M114" s="22">
        <v>2.0</v>
      </c>
    </row>
    <row r="115" ht="48.75" customHeight="1">
      <c r="A115" s="17" t="s">
        <v>233</v>
      </c>
      <c r="B115" s="83" t="s">
        <v>227</v>
      </c>
      <c r="C115" s="84" t="s">
        <v>234</v>
      </c>
      <c r="D115" s="12"/>
      <c r="E115" s="32" t="s">
        <v>50</v>
      </c>
      <c r="F115" s="33">
        <v>0.9027777777777778</v>
      </c>
      <c r="G115" s="34">
        <v>1.0</v>
      </c>
      <c r="H115" s="35" t="s">
        <v>274</v>
      </c>
      <c r="I115" s="83" t="s">
        <v>246</v>
      </c>
      <c r="J115" s="90">
        <v>21.0</v>
      </c>
      <c r="K115" s="90">
        <v>21.0</v>
      </c>
      <c r="L115" s="90">
        <v>21.0</v>
      </c>
      <c r="M115" s="34">
        <v>3.0</v>
      </c>
    </row>
    <row r="116" ht="48.75" customHeight="1">
      <c r="A116" s="17" t="s">
        <v>236</v>
      </c>
      <c r="B116" s="83" t="s">
        <v>196</v>
      </c>
      <c r="C116" s="84" t="s">
        <v>197</v>
      </c>
      <c r="D116" s="12"/>
      <c r="E116" s="31"/>
      <c r="F116" s="31"/>
      <c r="G116" s="34">
        <v>0.0</v>
      </c>
      <c r="H116" s="31"/>
      <c r="I116" s="83" t="s">
        <v>232</v>
      </c>
      <c r="J116" s="90">
        <v>13.0</v>
      </c>
      <c r="K116" s="90">
        <v>16.0</v>
      </c>
      <c r="L116" s="90">
        <v>19.0</v>
      </c>
      <c r="M116" s="34">
        <v>0.0</v>
      </c>
    </row>
    <row r="117" ht="48.75" customHeight="1">
      <c r="A117" s="75"/>
      <c r="B117" s="75"/>
      <c r="C117" s="75"/>
      <c r="D117" s="75"/>
      <c r="E117" s="75"/>
      <c r="F117" s="75"/>
      <c r="G117" s="75"/>
      <c r="H117" s="75"/>
      <c r="I117" s="112"/>
      <c r="J117" s="75"/>
      <c r="K117" s="75"/>
      <c r="L117" s="75"/>
      <c r="M117" s="112"/>
    </row>
    <row r="118" ht="48.75" customHeight="1">
      <c r="A118" s="78" t="s">
        <v>3</v>
      </c>
      <c r="B118" s="78" t="s">
        <v>4</v>
      </c>
      <c r="C118" s="78" t="s">
        <v>5</v>
      </c>
      <c r="E118" s="76"/>
      <c r="F118" s="76"/>
      <c r="G118" s="97" t="s">
        <v>6</v>
      </c>
      <c r="H118" s="113" t="s">
        <v>281</v>
      </c>
      <c r="I118" s="12"/>
      <c r="J118" s="81">
        <v>1.0</v>
      </c>
      <c r="K118" s="81">
        <v>2.0</v>
      </c>
      <c r="L118" s="81">
        <v>3.0</v>
      </c>
      <c r="M118" s="97" t="s">
        <v>2</v>
      </c>
    </row>
    <row r="119" ht="48.75" customHeight="1">
      <c r="A119" s="17" t="s">
        <v>223</v>
      </c>
      <c r="B119" s="83" t="s">
        <v>45</v>
      </c>
      <c r="C119" s="84" t="s">
        <v>224</v>
      </c>
      <c r="D119" s="12"/>
      <c r="E119" s="20" t="s">
        <v>50</v>
      </c>
      <c r="F119" s="21">
        <v>0.7291666666666666</v>
      </c>
      <c r="G119" s="22">
        <v>0.0</v>
      </c>
      <c r="H119" s="23" t="s">
        <v>282</v>
      </c>
      <c r="I119" s="85" t="s">
        <v>246</v>
      </c>
      <c r="J119" s="86">
        <v>21.0</v>
      </c>
      <c r="K119" s="86">
        <v>19.0</v>
      </c>
      <c r="L119" s="86">
        <v>18.0</v>
      </c>
      <c r="M119" s="22">
        <v>1.0</v>
      </c>
    </row>
    <row r="120" ht="48.75" customHeight="1">
      <c r="A120" s="17" t="s">
        <v>225</v>
      </c>
      <c r="B120" s="83" t="s">
        <v>203</v>
      </c>
      <c r="C120" s="84" t="s">
        <v>204</v>
      </c>
      <c r="D120" s="12"/>
      <c r="E120" s="31"/>
      <c r="F120" s="31"/>
      <c r="G120" s="22">
        <v>1.0</v>
      </c>
      <c r="H120" s="31"/>
      <c r="I120" s="85" t="s">
        <v>194</v>
      </c>
      <c r="J120" s="86">
        <v>18.0</v>
      </c>
      <c r="K120" s="86">
        <v>21.0</v>
      </c>
      <c r="L120" s="86">
        <v>21.0</v>
      </c>
      <c r="M120" s="22">
        <v>2.0</v>
      </c>
    </row>
    <row r="121" ht="48.75" customHeight="1">
      <c r="A121" s="17" t="s">
        <v>226</v>
      </c>
      <c r="B121" s="83" t="s">
        <v>108</v>
      </c>
      <c r="C121" s="84" t="s">
        <v>112</v>
      </c>
      <c r="D121" s="12"/>
      <c r="E121" s="32" t="s">
        <v>50</v>
      </c>
      <c r="F121" s="33">
        <v>0.7638888888888888</v>
      </c>
      <c r="G121" s="34">
        <v>0.0</v>
      </c>
      <c r="H121" s="35" t="s">
        <v>266</v>
      </c>
      <c r="I121" s="83" t="s">
        <v>203</v>
      </c>
      <c r="J121" s="90">
        <v>12.0</v>
      </c>
      <c r="K121" s="90">
        <v>21.0</v>
      </c>
      <c r="L121" s="90">
        <v>19.0</v>
      </c>
      <c r="M121" s="34">
        <v>1.0</v>
      </c>
    </row>
    <row r="122" ht="48.75" customHeight="1">
      <c r="A122" s="17" t="s">
        <v>228</v>
      </c>
      <c r="B122" s="83" t="s">
        <v>246</v>
      </c>
      <c r="C122" s="84" t="s">
        <v>116</v>
      </c>
      <c r="D122" s="12"/>
      <c r="E122" s="31"/>
      <c r="F122" s="31"/>
      <c r="G122" s="34">
        <v>1.0</v>
      </c>
      <c r="H122" s="31"/>
      <c r="I122" s="83" t="s">
        <v>227</v>
      </c>
      <c r="J122" s="90">
        <v>21.0</v>
      </c>
      <c r="K122" s="90">
        <v>18.0</v>
      </c>
      <c r="L122" s="90">
        <v>21.0</v>
      </c>
      <c r="M122" s="34">
        <v>2.0</v>
      </c>
    </row>
    <row r="123" ht="48.75" customHeight="1">
      <c r="A123" s="17" t="s">
        <v>229</v>
      </c>
      <c r="B123" s="83" t="s">
        <v>194</v>
      </c>
      <c r="C123" s="84" t="s">
        <v>195</v>
      </c>
      <c r="D123" s="12"/>
      <c r="E123" s="20" t="s">
        <v>50</v>
      </c>
      <c r="F123" s="21">
        <v>0.7986111111111112</v>
      </c>
      <c r="G123" s="22">
        <v>1.0</v>
      </c>
      <c r="H123" s="23" t="s">
        <v>268</v>
      </c>
      <c r="I123" s="85" t="s">
        <v>108</v>
      </c>
      <c r="J123" s="86">
        <v>21.0</v>
      </c>
      <c r="K123" s="86">
        <v>21.0</v>
      </c>
      <c r="L123" s="86">
        <v>21.0</v>
      </c>
      <c r="M123" s="22">
        <v>3.0</v>
      </c>
    </row>
    <row r="124" ht="48.75" customHeight="1">
      <c r="A124" s="17" t="s">
        <v>231</v>
      </c>
      <c r="B124" s="83" t="s">
        <v>232</v>
      </c>
      <c r="C124" s="84" t="s">
        <v>192</v>
      </c>
      <c r="D124" s="12"/>
      <c r="E124" s="31"/>
      <c r="F124" s="31"/>
      <c r="G124" s="22">
        <v>0.0</v>
      </c>
      <c r="H124" s="31"/>
      <c r="I124" s="85" t="s">
        <v>196</v>
      </c>
      <c r="J124" s="86">
        <v>10.0</v>
      </c>
      <c r="K124" s="86">
        <v>15.0</v>
      </c>
      <c r="L124" s="86">
        <v>18.0</v>
      </c>
      <c r="M124" s="22">
        <v>0.0</v>
      </c>
      <c r="P124" s="1" t="s">
        <v>0</v>
      </c>
      <c r="S124" s="1"/>
    </row>
    <row r="125" ht="48.75" customHeight="1">
      <c r="A125" s="17" t="s">
        <v>233</v>
      </c>
      <c r="B125" s="83" t="s">
        <v>227</v>
      </c>
      <c r="C125" s="84" t="s">
        <v>234</v>
      </c>
      <c r="D125" s="12"/>
      <c r="E125" s="32" t="s">
        <v>50</v>
      </c>
      <c r="F125" s="33">
        <v>0.8333333333333334</v>
      </c>
      <c r="G125" s="34">
        <v>1.0</v>
      </c>
      <c r="H125" s="35" t="s">
        <v>267</v>
      </c>
      <c r="I125" s="83" t="s">
        <v>45</v>
      </c>
      <c r="J125" s="90">
        <v>21.0</v>
      </c>
      <c r="K125" s="90">
        <v>12.0</v>
      </c>
      <c r="L125" s="90">
        <v>22.0</v>
      </c>
      <c r="M125" s="34">
        <v>2.0</v>
      </c>
    </row>
    <row r="126" ht="48.75" customHeight="1">
      <c r="A126" s="17" t="s">
        <v>236</v>
      </c>
      <c r="B126" s="83" t="s">
        <v>196</v>
      </c>
      <c r="C126" s="84" t="s">
        <v>197</v>
      </c>
      <c r="D126" s="12"/>
      <c r="E126" s="31"/>
      <c r="F126" s="31"/>
      <c r="G126" s="34">
        <v>0.0</v>
      </c>
      <c r="H126" s="31"/>
      <c r="I126" s="83" t="s">
        <v>232</v>
      </c>
      <c r="J126" s="90">
        <v>19.0</v>
      </c>
      <c r="K126" s="90">
        <v>21.0</v>
      </c>
      <c r="L126" s="90">
        <v>20.0</v>
      </c>
      <c r="M126" s="34">
        <v>1.0</v>
      </c>
    </row>
    <row r="127" ht="48.75" customHeight="1">
      <c r="A127" s="75"/>
      <c r="B127" s="75"/>
      <c r="C127" s="75"/>
      <c r="D127" s="75"/>
      <c r="E127" s="75"/>
      <c r="F127" s="75"/>
      <c r="G127" s="75"/>
      <c r="H127" s="75"/>
      <c r="I127" s="112"/>
      <c r="J127" s="75"/>
      <c r="K127" s="75"/>
      <c r="L127" s="75"/>
      <c r="M127" s="112"/>
    </row>
    <row r="128" ht="48.75" customHeight="1">
      <c r="A128" s="78" t="s">
        <v>3</v>
      </c>
      <c r="B128" s="78" t="s">
        <v>4</v>
      </c>
      <c r="C128" s="78" t="s">
        <v>5</v>
      </c>
      <c r="E128" s="76"/>
      <c r="F128" s="76"/>
      <c r="G128" s="97" t="s">
        <v>6</v>
      </c>
      <c r="H128" s="113" t="s">
        <v>283</v>
      </c>
      <c r="I128" s="12"/>
      <c r="J128" s="81">
        <v>1.0</v>
      </c>
      <c r="K128" s="81">
        <v>2.0</v>
      </c>
      <c r="L128" s="81">
        <v>3.0</v>
      </c>
      <c r="M128" s="97" t="s">
        <v>2</v>
      </c>
    </row>
    <row r="129" ht="48.75" customHeight="1">
      <c r="A129" s="17" t="s">
        <v>223</v>
      </c>
      <c r="B129" s="83" t="s">
        <v>45</v>
      </c>
      <c r="C129" s="84" t="s">
        <v>224</v>
      </c>
      <c r="D129" s="12"/>
      <c r="E129" s="20" t="s">
        <v>50</v>
      </c>
      <c r="F129" s="21">
        <v>0.7291666666666666</v>
      </c>
      <c r="G129" s="22"/>
      <c r="H129" s="23" t="s">
        <v>270</v>
      </c>
      <c r="I129" s="85" t="s">
        <v>203</v>
      </c>
      <c r="J129" s="86" t="s">
        <v>284</v>
      </c>
      <c r="K129" s="86" t="s">
        <v>284</v>
      </c>
      <c r="L129" s="86" t="s">
        <v>284</v>
      </c>
      <c r="M129" s="22" t="s">
        <v>284</v>
      </c>
    </row>
    <row r="130" ht="48.75" customHeight="1">
      <c r="A130" s="17" t="s">
        <v>225</v>
      </c>
      <c r="B130" s="83" t="s">
        <v>203</v>
      </c>
      <c r="C130" s="84" t="s">
        <v>204</v>
      </c>
      <c r="D130" s="12"/>
      <c r="E130" s="31"/>
      <c r="F130" s="31"/>
      <c r="G130" s="114"/>
      <c r="H130" s="31"/>
      <c r="I130" s="85" t="s">
        <v>194</v>
      </c>
      <c r="J130" s="86" t="s">
        <v>284</v>
      </c>
      <c r="K130" s="86" t="s">
        <v>284</v>
      </c>
      <c r="L130" s="86" t="s">
        <v>284</v>
      </c>
      <c r="M130" s="22" t="s">
        <v>284</v>
      </c>
    </row>
    <row r="131" ht="48.75" customHeight="1">
      <c r="A131" s="17" t="s">
        <v>226</v>
      </c>
      <c r="B131" s="83" t="s">
        <v>108</v>
      </c>
      <c r="C131" s="84" t="s">
        <v>112</v>
      </c>
      <c r="D131" s="12"/>
      <c r="E131" s="32" t="s">
        <v>50</v>
      </c>
      <c r="F131" s="33">
        <v>0.7638888888888888</v>
      </c>
      <c r="G131" s="103"/>
      <c r="H131" s="35" t="s">
        <v>268</v>
      </c>
      <c r="I131" s="83" t="s">
        <v>108</v>
      </c>
      <c r="J131" s="90" t="s">
        <v>284</v>
      </c>
      <c r="K131" s="90" t="s">
        <v>284</v>
      </c>
      <c r="L131" s="90" t="s">
        <v>284</v>
      </c>
      <c r="M131" s="34" t="s">
        <v>284</v>
      </c>
    </row>
    <row r="132" ht="48.75" customHeight="1">
      <c r="A132" s="17" t="s">
        <v>228</v>
      </c>
      <c r="B132" s="83" t="s">
        <v>246</v>
      </c>
      <c r="C132" s="84" t="s">
        <v>116</v>
      </c>
      <c r="D132" s="12"/>
      <c r="E132" s="31"/>
      <c r="F132" s="31"/>
      <c r="G132" s="103"/>
      <c r="H132" s="31"/>
      <c r="I132" s="83" t="s">
        <v>196</v>
      </c>
      <c r="J132" s="90" t="s">
        <v>284</v>
      </c>
      <c r="K132" s="90" t="s">
        <v>284</v>
      </c>
      <c r="L132" s="90" t="s">
        <v>284</v>
      </c>
      <c r="M132" s="34" t="s">
        <v>284</v>
      </c>
    </row>
    <row r="133" ht="48.75" customHeight="1">
      <c r="A133" s="17" t="s">
        <v>229</v>
      </c>
      <c r="B133" s="83" t="s">
        <v>194</v>
      </c>
      <c r="C133" s="84" t="s">
        <v>195</v>
      </c>
      <c r="D133" s="12"/>
      <c r="E133" s="20" t="s">
        <v>50</v>
      </c>
      <c r="F133" s="21">
        <v>0.7986111111111112</v>
      </c>
      <c r="G133" s="114"/>
      <c r="H133" s="23" t="s">
        <v>285</v>
      </c>
      <c r="I133" s="85" t="s">
        <v>246</v>
      </c>
      <c r="J133" s="86" t="s">
        <v>284</v>
      </c>
      <c r="K133" s="86" t="s">
        <v>284</v>
      </c>
      <c r="L133" s="86" t="s">
        <v>284</v>
      </c>
      <c r="M133" s="22" t="s">
        <v>284</v>
      </c>
    </row>
    <row r="134" ht="48.75" customHeight="1">
      <c r="A134" s="17" t="s">
        <v>231</v>
      </c>
      <c r="B134" s="83" t="s">
        <v>232</v>
      </c>
      <c r="C134" s="84" t="s">
        <v>192</v>
      </c>
      <c r="D134" s="12"/>
      <c r="E134" s="31"/>
      <c r="F134" s="31"/>
      <c r="G134" s="114"/>
      <c r="H134" s="31"/>
      <c r="I134" s="85" t="s">
        <v>227</v>
      </c>
      <c r="J134" s="86" t="s">
        <v>284</v>
      </c>
      <c r="K134" s="86" t="s">
        <v>284</v>
      </c>
      <c r="L134" s="86" t="s">
        <v>284</v>
      </c>
      <c r="M134" s="22" t="s">
        <v>284</v>
      </c>
    </row>
    <row r="135" ht="48.75" customHeight="1">
      <c r="A135" s="17" t="s">
        <v>233</v>
      </c>
      <c r="B135" s="83" t="s">
        <v>227</v>
      </c>
      <c r="C135" s="84" t="s">
        <v>234</v>
      </c>
      <c r="D135" s="12"/>
      <c r="E135" s="32" t="s">
        <v>50</v>
      </c>
      <c r="F135" s="33">
        <v>0.9027777777777778</v>
      </c>
      <c r="G135" s="103"/>
      <c r="H135" s="35" t="s">
        <v>267</v>
      </c>
      <c r="I135" s="83" t="s">
        <v>45</v>
      </c>
      <c r="J135" s="90" t="s">
        <v>284</v>
      </c>
      <c r="K135" s="90" t="s">
        <v>284</v>
      </c>
      <c r="L135" s="90" t="s">
        <v>284</v>
      </c>
      <c r="M135" s="34" t="s">
        <v>284</v>
      </c>
    </row>
    <row r="136" ht="48.75" customHeight="1">
      <c r="A136" s="17" t="s">
        <v>236</v>
      </c>
      <c r="B136" s="83" t="s">
        <v>196</v>
      </c>
      <c r="C136" s="84" t="s">
        <v>197</v>
      </c>
      <c r="D136" s="12"/>
      <c r="E136" s="31"/>
      <c r="F136" s="31"/>
      <c r="G136" s="103"/>
      <c r="H136" s="31"/>
      <c r="I136" s="83" t="s">
        <v>232</v>
      </c>
      <c r="J136" s="90" t="s">
        <v>284</v>
      </c>
      <c r="K136" s="90" t="s">
        <v>284</v>
      </c>
      <c r="L136" s="90" t="s">
        <v>284</v>
      </c>
      <c r="M136" s="34" t="s">
        <v>284</v>
      </c>
    </row>
    <row r="137" ht="48.75" customHeight="1">
      <c r="A137" s="75"/>
      <c r="B137" s="75"/>
      <c r="C137" s="75"/>
      <c r="D137" s="75"/>
      <c r="E137" s="75"/>
      <c r="F137" s="75"/>
      <c r="G137" s="75"/>
      <c r="H137" s="75"/>
      <c r="I137" s="112"/>
      <c r="J137" s="75"/>
      <c r="K137" s="75"/>
      <c r="L137" s="75"/>
      <c r="M137" s="112"/>
    </row>
    <row r="138" ht="48.75" customHeight="1">
      <c r="A138" s="78" t="s">
        <v>3</v>
      </c>
      <c r="B138" s="78" t="s">
        <v>4</v>
      </c>
      <c r="C138" s="78" t="s">
        <v>5</v>
      </c>
      <c r="E138" s="76"/>
      <c r="F138" s="76"/>
      <c r="G138" s="97" t="s">
        <v>6</v>
      </c>
      <c r="H138" s="113" t="s">
        <v>286</v>
      </c>
      <c r="I138" s="12"/>
      <c r="J138" s="81">
        <v>1.0</v>
      </c>
      <c r="K138" s="81">
        <v>2.0</v>
      </c>
      <c r="L138" s="81">
        <v>3.0</v>
      </c>
      <c r="M138" s="97" t="s">
        <v>2</v>
      </c>
    </row>
    <row r="139" ht="48.75" customHeight="1">
      <c r="A139" s="17" t="s">
        <v>223</v>
      </c>
      <c r="B139" s="83" t="s">
        <v>45</v>
      </c>
      <c r="C139" s="84" t="s">
        <v>224</v>
      </c>
      <c r="D139" s="12"/>
      <c r="E139" s="20" t="s">
        <v>17</v>
      </c>
      <c r="F139" s="21">
        <v>0.8333333333333334</v>
      </c>
      <c r="G139" s="22">
        <v>1.0</v>
      </c>
      <c r="H139" s="23" t="s">
        <v>256</v>
      </c>
      <c r="I139" s="85" t="s">
        <v>203</v>
      </c>
      <c r="J139" s="86">
        <v>21.0</v>
      </c>
      <c r="K139" s="86">
        <v>13.0</v>
      </c>
      <c r="L139" s="86">
        <v>23.0</v>
      </c>
      <c r="M139" s="22">
        <v>2.0</v>
      </c>
    </row>
    <row r="140" ht="48.75" customHeight="1">
      <c r="A140" s="17" t="s">
        <v>225</v>
      </c>
      <c r="B140" s="83" t="s">
        <v>203</v>
      </c>
      <c r="C140" s="84" t="s">
        <v>204</v>
      </c>
      <c r="D140" s="12"/>
      <c r="E140" s="31"/>
      <c r="F140" s="31"/>
      <c r="G140" s="22">
        <v>0.0</v>
      </c>
      <c r="H140" s="31"/>
      <c r="I140" s="85" t="s">
        <v>232</v>
      </c>
      <c r="J140" s="86">
        <v>17.0</v>
      </c>
      <c r="K140" s="86">
        <v>21.0</v>
      </c>
      <c r="L140" s="86">
        <v>22.0</v>
      </c>
      <c r="M140" s="22">
        <v>1.0</v>
      </c>
    </row>
    <row r="141" ht="48.75" customHeight="1">
      <c r="A141" s="17" t="s">
        <v>226</v>
      </c>
      <c r="B141" s="83" t="s">
        <v>108</v>
      </c>
      <c r="C141" s="84" t="s">
        <v>112</v>
      </c>
      <c r="D141" s="12"/>
      <c r="E141" s="32" t="s">
        <v>50</v>
      </c>
      <c r="F141" s="33">
        <v>0.8333333333333334</v>
      </c>
      <c r="G141" s="34">
        <v>1.0</v>
      </c>
      <c r="H141" s="35" t="s">
        <v>242</v>
      </c>
      <c r="I141" s="83" t="s">
        <v>108</v>
      </c>
      <c r="J141" s="90">
        <v>21.0</v>
      </c>
      <c r="K141" s="90">
        <v>17.0</v>
      </c>
      <c r="L141" s="90">
        <v>21.0</v>
      </c>
      <c r="M141" s="34">
        <v>2.0</v>
      </c>
    </row>
    <row r="142" ht="48.75" customHeight="1">
      <c r="A142" s="17" t="s">
        <v>228</v>
      </c>
      <c r="B142" s="83" t="s">
        <v>246</v>
      </c>
      <c r="C142" s="84" t="s">
        <v>116</v>
      </c>
      <c r="D142" s="12"/>
      <c r="E142" s="31"/>
      <c r="F142" s="31"/>
      <c r="G142" s="34">
        <v>0.0</v>
      </c>
      <c r="H142" s="31"/>
      <c r="I142" s="83" t="s">
        <v>246</v>
      </c>
      <c r="J142" s="90">
        <v>18.0</v>
      </c>
      <c r="K142" s="90">
        <v>21.0</v>
      </c>
      <c r="L142" s="90">
        <v>14.0</v>
      </c>
      <c r="M142" s="34">
        <v>1.0</v>
      </c>
    </row>
    <row r="143" ht="48.75" customHeight="1">
      <c r="A143" s="17" t="s">
        <v>229</v>
      </c>
      <c r="B143" s="83" t="s">
        <v>194</v>
      </c>
      <c r="C143" s="84" t="s">
        <v>195</v>
      </c>
      <c r="D143" s="12"/>
      <c r="E143" s="20" t="s">
        <v>287</v>
      </c>
      <c r="F143" s="21">
        <v>0.8680555555555556</v>
      </c>
      <c r="G143" s="22">
        <v>1.0</v>
      </c>
      <c r="H143" s="23" t="s">
        <v>288</v>
      </c>
      <c r="I143" s="85" t="s">
        <v>194</v>
      </c>
      <c r="J143" s="86">
        <v>21.0</v>
      </c>
      <c r="K143" s="86">
        <v>21.0</v>
      </c>
      <c r="L143" s="86">
        <v>21.0</v>
      </c>
      <c r="M143" s="22">
        <v>2.0</v>
      </c>
    </row>
    <row r="144" ht="48.75" customHeight="1">
      <c r="A144" s="17" t="s">
        <v>231</v>
      </c>
      <c r="B144" s="83" t="s">
        <v>232</v>
      </c>
      <c r="C144" s="84" t="s">
        <v>192</v>
      </c>
      <c r="D144" s="12"/>
      <c r="E144" s="31"/>
      <c r="F144" s="31"/>
      <c r="G144" s="22">
        <v>0.0</v>
      </c>
      <c r="H144" s="31"/>
      <c r="I144" s="85" t="s">
        <v>227</v>
      </c>
      <c r="J144" s="86">
        <v>19.0</v>
      </c>
      <c r="K144" s="86">
        <v>23.0</v>
      </c>
      <c r="L144" s="86">
        <v>18.0</v>
      </c>
      <c r="M144" s="22">
        <v>1.0</v>
      </c>
    </row>
    <row r="145" ht="48.75" customHeight="1">
      <c r="A145" s="17" t="s">
        <v>233</v>
      </c>
      <c r="B145" s="83" t="s">
        <v>227</v>
      </c>
      <c r="C145" s="84" t="s">
        <v>234</v>
      </c>
      <c r="D145" s="12"/>
      <c r="E145" s="32" t="s">
        <v>50</v>
      </c>
      <c r="F145" s="33">
        <v>0.9027777777777778</v>
      </c>
      <c r="G145" s="34">
        <v>1.0</v>
      </c>
      <c r="H145" s="35" t="s">
        <v>289</v>
      </c>
      <c r="I145" s="83" t="s">
        <v>45</v>
      </c>
      <c r="J145" s="90">
        <v>21.0</v>
      </c>
      <c r="K145" s="90">
        <v>21.0</v>
      </c>
      <c r="L145" s="90">
        <v>21.0</v>
      </c>
      <c r="M145" s="34">
        <v>3.0</v>
      </c>
    </row>
    <row r="146" ht="48.75" customHeight="1">
      <c r="A146" s="17" t="s">
        <v>236</v>
      </c>
      <c r="B146" s="83" t="s">
        <v>196</v>
      </c>
      <c r="C146" s="84" t="s">
        <v>197</v>
      </c>
      <c r="D146" s="12"/>
      <c r="E146" s="31"/>
      <c r="F146" s="31"/>
      <c r="G146" s="34">
        <v>0.0</v>
      </c>
      <c r="H146" s="31"/>
      <c r="I146" s="83" t="s">
        <v>196</v>
      </c>
      <c r="J146" s="90">
        <v>14.0</v>
      </c>
      <c r="K146" s="90">
        <v>13.0</v>
      </c>
      <c r="L146" s="90">
        <v>16.0</v>
      </c>
      <c r="M146" s="34">
        <v>0.0</v>
      </c>
    </row>
    <row r="147" ht="48.75" customHeight="1">
      <c r="A147" s="75"/>
      <c r="B147" s="75"/>
      <c r="C147" s="75"/>
      <c r="D147" s="75"/>
      <c r="E147" s="75"/>
      <c r="F147" s="75"/>
      <c r="G147" s="75"/>
      <c r="H147" s="75"/>
      <c r="I147" s="112"/>
      <c r="J147" s="75"/>
      <c r="K147" s="75"/>
      <c r="L147" s="75"/>
      <c r="M147" s="112"/>
    </row>
    <row r="148" ht="48.75" customHeight="1">
      <c r="A148" s="78" t="s">
        <v>3</v>
      </c>
      <c r="B148" s="78" t="s">
        <v>4</v>
      </c>
      <c r="C148" s="78" t="s">
        <v>5</v>
      </c>
      <c r="E148" s="76"/>
      <c r="F148" s="76"/>
      <c r="G148" s="97" t="s">
        <v>6</v>
      </c>
      <c r="H148" s="113" t="s">
        <v>290</v>
      </c>
      <c r="I148" s="12"/>
      <c r="J148" s="81">
        <v>1.0</v>
      </c>
      <c r="K148" s="81">
        <v>2.0</v>
      </c>
      <c r="L148" s="81">
        <v>3.0</v>
      </c>
      <c r="M148" s="97" t="s">
        <v>2</v>
      </c>
    </row>
    <row r="149" ht="48.75" customHeight="1">
      <c r="A149" s="17" t="s">
        <v>223</v>
      </c>
      <c r="B149" s="83" t="s">
        <v>45</v>
      </c>
      <c r="C149" s="84" t="s">
        <v>224</v>
      </c>
      <c r="D149" s="12"/>
      <c r="E149" s="20" t="s">
        <v>50</v>
      </c>
      <c r="F149" s="21">
        <v>0.7291666666666666</v>
      </c>
      <c r="G149" s="22">
        <v>0.0</v>
      </c>
      <c r="H149" s="23" t="s">
        <v>245</v>
      </c>
      <c r="I149" s="85" t="s">
        <v>203</v>
      </c>
      <c r="J149" s="86">
        <v>18.0</v>
      </c>
      <c r="K149" s="86">
        <v>19.0</v>
      </c>
      <c r="L149" s="86">
        <v>21.0</v>
      </c>
      <c r="M149" s="22">
        <v>1.0</v>
      </c>
    </row>
    <row r="150" ht="48.75" customHeight="1">
      <c r="A150" s="17" t="s">
        <v>225</v>
      </c>
      <c r="B150" s="83" t="s">
        <v>203</v>
      </c>
      <c r="C150" s="84" t="s">
        <v>204</v>
      </c>
      <c r="D150" s="12"/>
      <c r="E150" s="31"/>
      <c r="F150" s="31"/>
      <c r="G150" s="22">
        <v>1.0</v>
      </c>
      <c r="H150" s="31"/>
      <c r="I150" s="85" t="s">
        <v>246</v>
      </c>
      <c r="J150" s="86">
        <v>21.0</v>
      </c>
      <c r="K150" s="86">
        <v>21.0</v>
      </c>
      <c r="L150" s="86">
        <v>17.0</v>
      </c>
      <c r="M150" s="22">
        <v>2.0</v>
      </c>
    </row>
    <row r="151" ht="48.75" customHeight="1">
      <c r="A151" s="17" t="s">
        <v>226</v>
      </c>
      <c r="B151" s="83" t="s">
        <v>108</v>
      </c>
      <c r="C151" s="84" t="s">
        <v>112</v>
      </c>
      <c r="D151" s="12"/>
      <c r="E151" s="32" t="s">
        <v>50</v>
      </c>
      <c r="F151" s="33">
        <v>0.7638888888888888</v>
      </c>
      <c r="G151" s="34">
        <v>0.0</v>
      </c>
      <c r="H151" s="35" t="s">
        <v>277</v>
      </c>
      <c r="I151" s="83" t="s">
        <v>194</v>
      </c>
      <c r="J151" s="90">
        <v>20.0</v>
      </c>
      <c r="K151" s="90">
        <v>19.0</v>
      </c>
      <c r="L151" s="90">
        <v>14.0</v>
      </c>
      <c r="M151" s="34">
        <v>0.0</v>
      </c>
    </row>
    <row r="152" ht="48.75" customHeight="1">
      <c r="A152" s="17" t="s">
        <v>228</v>
      </c>
      <c r="B152" s="83" t="s">
        <v>246</v>
      </c>
      <c r="C152" s="84" t="s">
        <v>116</v>
      </c>
      <c r="D152" s="12"/>
      <c r="E152" s="31"/>
      <c r="F152" s="31"/>
      <c r="G152" s="34">
        <v>1.0</v>
      </c>
      <c r="H152" s="31"/>
      <c r="I152" s="83" t="s">
        <v>196</v>
      </c>
      <c r="J152" s="90">
        <v>22.0</v>
      </c>
      <c r="K152" s="90">
        <v>21.0</v>
      </c>
      <c r="L152" s="90">
        <v>21.0</v>
      </c>
      <c r="M152" s="34">
        <v>3.0</v>
      </c>
    </row>
    <row r="153" ht="48.75" customHeight="1">
      <c r="A153" s="17" t="s">
        <v>229</v>
      </c>
      <c r="B153" s="83" t="s">
        <v>194</v>
      </c>
      <c r="C153" s="84" t="s">
        <v>195</v>
      </c>
      <c r="D153" s="12"/>
      <c r="E153" s="20" t="s">
        <v>50</v>
      </c>
      <c r="F153" s="21">
        <v>0.8680555555555556</v>
      </c>
      <c r="G153" s="22">
        <v>1.0</v>
      </c>
      <c r="H153" s="23" t="s">
        <v>263</v>
      </c>
      <c r="I153" s="85" t="s">
        <v>45</v>
      </c>
      <c r="J153" s="86">
        <v>21.0</v>
      </c>
      <c r="K153" s="86">
        <v>21.0</v>
      </c>
      <c r="L153" s="86">
        <v>21.0</v>
      </c>
      <c r="M153" s="22">
        <v>3.0</v>
      </c>
    </row>
    <row r="154" ht="48.75" customHeight="1">
      <c r="A154" s="17" t="s">
        <v>231</v>
      </c>
      <c r="B154" s="83" t="s">
        <v>232</v>
      </c>
      <c r="C154" s="84" t="s">
        <v>192</v>
      </c>
      <c r="D154" s="12"/>
      <c r="E154" s="31"/>
      <c r="F154" s="31"/>
      <c r="G154" s="22">
        <v>0.0</v>
      </c>
      <c r="H154" s="31"/>
      <c r="I154" s="85" t="s">
        <v>227</v>
      </c>
      <c r="J154" s="86">
        <v>11.0</v>
      </c>
      <c r="K154" s="86">
        <v>16.0</v>
      </c>
      <c r="L154" s="86">
        <v>17.0</v>
      </c>
      <c r="M154" s="22">
        <v>0.0</v>
      </c>
    </row>
    <row r="155" ht="48.75" customHeight="1">
      <c r="A155" s="17" t="s">
        <v>233</v>
      </c>
      <c r="B155" s="83" t="s">
        <v>227</v>
      </c>
      <c r="C155" s="84" t="s">
        <v>234</v>
      </c>
      <c r="D155" s="12"/>
      <c r="E155" s="32" t="s">
        <v>50</v>
      </c>
      <c r="F155" s="33">
        <v>0.9027777777777778</v>
      </c>
      <c r="G155" s="34">
        <v>1.0</v>
      </c>
      <c r="H155" s="35" t="s">
        <v>271</v>
      </c>
      <c r="I155" s="83" t="s">
        <v>108</v>
      </c>
      <c r="J155" s="90">
        <v>19.0</v>
      </c>
      <c r="K155" s="90">
        <v>21.0</v>
      </c>
      <c r="L155" s="90">
        <v>21.0</v>
      </c>
      <c r="M155" s="34">
        <v>2.0</v>
      </c>
    </row>
    <row r="156" ht="48.75" customHeight="1">
      <c r="A156" s="17" t="s">
        <v>236</v>
      </c>
      <c r="B156" s="83" t="s">
        <v>196</v>
      </c>
      <c r="C156" s="84" t="s">
        <v>197</v>
      </c>
      <c r="D156" s="12"/>
      <c r="E156" s="31"/>
      <c r="F156" s="31"/>
      <c r="G156" s="34">
        <v>0.0</v>
      </c>
      <c r="H156" s="31"/>
      <c r="I156" s="83" t="s">
        <v>232</v>
      </c>
      <c r="J156" s="90">
        <v>21.0</v>
      </c>
      <c r="K156" s="90">
        <v>12.0</v>
      </c>
      <c r="L156" s="90">
        <v>17.0</v>
      </c>
      <c r="M156" s="34">
        <v>1.0</v>
      </c>
    </row>
    <row r="157" ht="48.75" customHeight="1">
      <c r="A157" s="75"/>
      <c r="B157" s="75"/>
      <c r="C157" s="75"/>
      <c r="D157" s="75"/>
      <c r="E157" s="75"/>
      <c r="F157" s="75"/>
      <c r="G157" s="75"/>
      <c r="H157" s="75"/>
      <c r="I157" s="112"/>
      <c r="J157" s="75"/>
      <c r="K157" s="75"/>
      <c r="L157" s="75"/>
      <c r="M157" s="112"/>
    </row>
    <row r="158" ht="48.75" customHeight="1">
      <c r="A158" s="78" t="s">
        <v>3</v>
      </c>
      <c r="B158" s="78" t="s">
        <v>4</v>
      </c>
      <c r="C158" s="78" t="s">
        <v>5</v>
      </c>
      <c r="E158" s="76"/>
      <c r="F158" s="76"/>
      <c r="G158" s="97" t="s">
        <v>6</v>
      </c>
      <c r="H158" s="113" t="s">
        <v>291</v>
      </c>
      <c r="I158" s="12"/>
      <c r="J158" s="81">
        <v>1.0</v>
      </c>
      <c r="K158" s="81">
        <v>2.0</v>
      </c>
      <c r="L158" s="81">
        <v>3.0</v>
      </c>
      <c r="M158" s="97" t="s">
        <v>2</v>
      </c>
    </row>
    <row r="159" ht="48.75" customHeight="1">
      <c r="A159" s="17" t="s">
        <v>223</v>
      </c>
      <c r="B159" s="83" t="s">
        <v>45</v>
      </c>
      <c r="C159" s="84" t="s">
        <v>224</v>
      </c>
      <c r="D159" s="12"/>
      <c r="E159" s="20" t="s">
        <v>17</v>
      </c>
      <c r="F159" s="21">
        <v>0.7638888888888888</v>
      </c>
      <c r="G159" s="22">
        <v>1.0</v>
      </c>
      <c r="H159" s="23" t="s">
        <v>292</v>
      </c>
      <c r="I159" s="85" t="s">
        <v>45</v>
      </c>
      <c r="J159" s="86">
        <v>12.0</v>
      </c>
      <c r="K159" s="86">
        <v>21.0</v>
      </c>
      <c r="L159" s="86">
        <v>21.0</v>
      </c>
      <c r="M159" s="22">
        <v>2.0</v>
      </c>
    </row>
    <row r="160" ht="48.75" customHeight="1">
      <c r="A160" s="17" t="s">
        <v>225</v>
      </c>
      <c r="B160" s="83" t="s">
        <v>203</v>
      </c>
      <c r="C160" s="84" t="s">
        <v>204</v>
      </c>
      <c r="D160" s="12"/>
      <c r="E160" s="31"/>
      <c r="F160" s="31"/>
      <c r="G160" s="22">
        <v>0.0</v>
      </c>
      <c r="H160" s="31"/>
      <c r="I160" s="85" t="s">
        <v>108</v>
      </c>
      <c r="J160" s="86">
        <v>21.0</v>
      </c>
      <c r="K160" s="86">
        <v>18.0</v>
      </c>
      <c r="L160" s="86">
        <v>14.0</v>
      </c>
      <c r="M160" s="22">
        <v>1.0</v>
      </c>
    </row>
    <row r="161" ht="48.75" customHeight="1">
      <c r="A161" s="17" t="s">
        <v>226</v>
      </c>
      <c r="B161" s="83" t="s">
        <v>108</v>
      </c>
      <c r="C161" s="84" t="s">
        <v>112</v>
      </c>
      <c r="D161" s="12"/>
      <c r="E161" s="32" t="s">
        <v>50</v>
      </c>
      <c r="F161" s="33">
        <v>0.7638888888888888</v>
      </c>
      <c r="G161" s="34">
        <v>0.0</v>
      </c>
      <c r="H161" s="35" t="s">
        <v>285</v>
      </c>
      <c r="I161" s="83" t="s">
        <v>246</v>
      </c>
      <c r="J161" s="90">
        <v>9.0</v>
      </c>
      <c r="K161" s="90">
        <v>21.0</v>
      </c>
      <c r="L161" s="90">
        <v>14.0</v>
      </c>
      <c r="M161" s="34">
        <v>1.0</v>
      </c>
    </row>
    <row r="162" ht="48.75" customHeight="1">
      <c r="A162" s="17" t="s">
        <v>228</v>
      </c>
      <c r="B162" s="83" t="s">
        <v>246</v>
      </c>
      <c r="C162" s="84" t="s">
        <v>116</v>
      </c>
      <c r="D162" s="12"/>
      <c r="E162" s="31"/>
      <c r="F162" s="31"/>
      <c r="G162" s="34">
        <v>1.0</v>
      </c>
      <c r="H162" s="31"/>
      <c r="I162" s="83" t="s">
        <v>227</v>
      </c>
      <c r="J162" s="90">
        <v>21.0</v>
      </c>
      <c r="K162" s="90">
        <v>17.0</v>
      </c>
      <c r="L162" s="90">
        <v>21.0</v>
      </c>
      <c r="M162" s="34">
        <v>2.0</v>
      </c>
    </row>
    <row r="163" ht="48.75" customHeight="1">
      <c r="A163" s="17" t="s">
        <v>229</v>
      </c>
      <c r="B163" s="83" t="s">
        <v>194</v>
      </c>
      <c r="C163" s="84" t="s">
        <v>195</v>
      </c>
      <c r="D163" s="12"/>
      <c r="E163" s="20" t="s">
        <v>17</v>
      </c>
      <c r="F163" s="21">
        <v>0.8680555555555556</v>
      </c>
      <c r="G163" s="22">
        <v>1.0</v>
      </c>
      <c r="H163" s="23" t="s">
        <v>253</v>
      </c>
      <c r="I163" s="85" t="s">
        <v>203</v>
      </c>
      <c r="J163" s="86">
        <v>21.0</v>
      </c>
      <c r="K163" s="86">
        <v>21.0</v>
      </c>
      <c r="L163" s="86">
        <v>21.0</v>
      </c>
      <c r="M163" s="22">
        <v>3.0</v>
      </c>
    </row>
    <row r="164" ht="48.75" customHeight="1">
      <c r="A164" s="17" t="s">
        <v>231</v>
      </c>
      <c r="B164" s="83" t="s">
        <v>232</v>
      </c>
      <c r="C164" s="84" t="s">
        <v>192</v>
      </c>
      <c r="D164" s="12"/>
      <c r="E164" s="31"/>
      <c r="F164" s="31"/>
      <c r="G164" s="22">
        <v>0.0</v>
      </c>
      <c r="H164" s="31"/>
      <c r="I164" s="85" t="s">
        <v>196</v>
      </c>
      <c r="J164" s="86">
        <v>18.0</v>
      </c>
      <c r="K164" s="86">
        <v>14.0</v>
      </c>
      <c r="L164" s="86">
        <v>19.0</v>
      </c>
      <c r="M164" s="22">
        <v>0.0</v>
      </c>
    </row>
    <row r="165" ht="48.75" customHeight="1">
      <c r="A165" s="17" t="s">
        <v>233</v>
      </c>
      <c r="B165" s="83" t="s">
        <v>227</v>
      </c>
      <c r="C165" s="84" t="s">
        <v>234</v>
      </c>
      <c r="D165" s="12"/>
      <c r="E165" s="32" t="s">
        <v>50</v>
      </c>
      <c r="F165" s="33">
        <v>0.8680555555555556</v>
      </c>
      <c r="G165" s="34">
        <v>1.0</v>
      </c>
      <c r="H165" s="35" t="s">
        <v>293</v>
      </c>
      <c r="I165" s="83" t="s">
        <v>194</v>
      </c>
      <c r="J165" s="90">
        <v>21.0</v>
      </c>
      <c r="K165" s="90">
        <v>17.0</v>
      </c>
      <c r="L165" s="90">
        <v>21.0</v>
      </c>
      <c r="M165" s="34">
        <v>2.0</v>
      </c>
      <c r="N165" s="1"/>
    </row>
    <row r="166" ht="48.75" customHeight="1">
      <c r="A166" s="17" t="s">
        <v>236</v>
      </c>
      <c r="B166" s="83" t="s">
        <v>196</v>
      </c>
      <c r="C166" s="84" t="s">
        <v>197</v>
      </c>
      <c r="D166" s="12"/>
      <c r="E166" s="31"/>
      <c r="F166" s="31"/>
      <c r="G166" s="34">
        <v>0.0</v>
      </c>
      <c r="H166" s="31"/>
      <c r="I166" s="83" t="s">
        <v>232</v>
      </c>
      <c r="J166" s="90">
        <v>13.0</v>
      </c>
      <c r="K166" s="90">
        <v>21.0</v>
      </c>
      <c r="L166" s="90">
        <v>11.0</v>
      </c>
      <c r="M166" s="34">
        <v>1.0</v>
      </c>
    </row>
    <row r="167" ht="48.75" customHeight="1">
      <c r="A167" s="75"/>
      <c r="B167" s="75"/>
      <c r="C167" s="75"/>
      <c r="D167" s="75"/>
      <c r="E167" s="75"/>
      <c r="F167" s="75"/>
      <c r="G167" s="75"/>
      <c r="H167" s="75"/>
      <c r="I167" s="112"/>
      <c r="J167" s="75"/>
      <c r="K167" s="75"/>
      <c r="L167" s="75"/>
      <c r="M167" s="112"/>
    </row>
    <row r="168" ht="48.75" customHeight="1">
      <c r="A168" s="78" t="s">
        <v>3</v>
      </c>
      <c r="B168" s="78" t="s">
        <v>4</v>
      </c>
      <c r="C168" s="78" t="s">
        <v>5</v>
      </c>
      <c r="E168" s="76"/>
      <c r="F168" s="76"/>
      <c r="G168" s="97" t="s">
        <v>6</v>
      </c>
      <c r="H168" s="113" t="s">
        <v>294</v>
      </c>
      <c r="I168" s="12"/>
      <c r="J168" s="81">
        <v>1.0</v>
      </c>
      <c r="K168" s="81">
        <v>2.0</v>
      </c>
      <c r="L168" s="81">
        <v>3.0</v>
      </c>
      <c r="M168" s="97" t="s">
        <v>2</v>
      </c>
    </row>
    <row r="169" ht="48.75" customHeight="1">
      <c r="A169" s="17" t="s">
        <v>223</v>
      </c>
      <c r="B169" s="83" t="s">
        <v>45</v>
      </c>
      <c r="C169" s="84" t="s">
        <v>224</v>
      </c>
      <c r="D169" s="12"/>
      <c r="E169" s="20" t="s">
        <v>17</v>
      </c>
      <c r="F169" s="21">
        <v>0.7638888888888888</v>
      </c>
      <c r="G169" s="22">
        <v>0.0</v>
      </c>
      <c r="H169" s="23" t="s">
        <v>261</v>
      </c>
      <c r="I169" s="85" t="s">
        <v>203</v>
      </c>
      <c r="J169" s="86">
        <v>17.0</v>
      </c>
      <c r="K169" s="86">
        <v>15.0</v>
      </c>
      <c r="L169" s="86">
        <v>23.0</v>
      </c>
      <c r="M169" s="22">
        <v>1.0</v>
      </c>
    </row>
    <row r="170" ht="48.75" customHeight="1">
      <c r="A170" s="17" t="s">
        <v>225</v>
      </c>
      <c r="B170" s="83" t="s">
        <v>203</v>
      </c>
      <c r="C170" s="84" t="s">
        <v>204</v>
      </c>
      <c r="D170" s="12"/>
      <c r="E170" s="31"/>
      <c r="F170" s="31"/>
      <c r="G170" s="22">
        <v>1.0</v>
      </c>
      <c r="H170" s="31"/>
      <c r="I170" s="85" t="s">
        <v>108</v>
      </c>
      <c r="J170" s="86">
        <v>21.0</v>
      </c>
      <c r="K170" s="86">
        <v>21.0</v>
      </c>
      <c r="L170" s="86">
        <v>22.0</v>
      </c>
      <c r="M170" s="22">
        <v>2.0</v>
      </c>
    </row>
    <row r="171" ht="48.75" customHeight="1">
      <c r="A171" s="17" t="s">
        <v>226</v>
      </c>
      <c r="B171" s="83" t="s">
        <v>108</v>
      </c>
      <c r="C171" s="84" t="s">
        <v>112</v>
      </c>
      <c r="D171" s="12"/>
      <c r="E171" s="32" t="s">
        <v>50</v>
      </c>
      <c r="F171" s="33">
        <v>0.7638888888888888</v>
      </c>
      <c r="G171" s="34">
        <v>1.0</v>
      </c>
      <c r="H171" s="35" t="s">
        <v>295</v>
      </c>
      <c r="I171" s="83" t="s">
        <v>45</v>
      </c>
      <c r="J171" s="90">
        <v>21.0</v>
      </c>
      <c r="K171" s="90">
        <v>21.0</v>
      </c>
      <c r="L171" s="90">
        <v>23.0</v>
      </c>
      <c r="M171" s="34">
        <v>3.0</v>
      </c>
    </row>
    <row r="172" ht="48.75" customHeight="1">
      <c r="A172" s="17" t="s">
        <v>228</v>
      </c>
      <c r="B172" s="83" t="s">
        <v>246</v>
      </c>
      <c r="C172" s="84" t="s">
        <v>116</v>
      </c>
      <c r="D172" s="12"/>
      <c r="E172" s="31"/>
      <c r="F172" s="31"/>
      <c r="G172" s="34">
        <v>0.0</v>
      </c>
      <c r="H172" s="31"/>
      <c r="I172" s="83" t="s">
        <v>196</v>
      </c>
      <c r="J172" s="90">
        <v>13.0</v>
      </c>
      <c r="K172" s="90">
        <v>11.0</v>
      </c>
      <c r="L172" s="90">
        <v>21.0</v>
      </c>
      <c r="M172" s="34">
        <v>0.0</v>
      </c>
    </row>
    <row r="173" ht="48.75" customHeight="1">
      <c r="A173" s="17" t="s">
        <v>229</v>
      </c>
      <c r="B173" s="83" t="s">
        <v>194</v>
      </c>
      <c r="C173" s="84" t="s">
        <v>195</v>
      </c>
      <c r="D173" s="12"/>
      <c r="E173" s="20" t="s">
        <v>50</v>
      </c>
      <c r="F173" s="21">
        <v>0.7986111111111112</v>
      </c>
      <c r="G173" s="22">
        <v>1.0</v>
      </c>
      <c r="H173" s="23" t="s">
        <v>274</v>
      </c>
      <c r="I173" s="85" t="s">
        <v>246</v>
      </c>
      <c r="J173" s="86">
        <v>21.0</v>
      </c>
      <c r="K173" s="86">
        <v>16.0</v>
      </c>
      <c r="L173" s="86">
        <v>21.0</v>
      </c>
      <c r="M173" s="22">
        <v>2.0</v>
      </c>
    </row>
    <row r="174" ht="48.75" customHeight="1">
      <c r="A174" s="17" t="s">
        <v>231</v>
      </c>
      <c r="B174" s="83" t="s">
        <v>232</v>
      </c>
      <c r="C174" s="84" t="s">
        <v>192</v>
      </c>
      <c r="D174" s="12"/>
      <c r="E174" s="31"/>
      <c r="F174" s="31"/>
      <c r="G174" s="22">
        <v>0.0</v>
      </c>
      <c r="H174" s="31"/>
      <c r="I174" s="85" t="s">
        <v>232</v>
      </c>
      <c r="J174" s="86">
        <v>16.0</v>
      </c>
      <c r="K174" s="86">
        <v>21.0</v>
      </c>
      <c r="L174" s="86">
        <v>17.0</v>
      </c>
      <c r="M174" s="22">
        <v>1.0</v>
      </c>
    </row>
    <row r="175" ht="48.75" customHeight="1">
      <c r="A175" s="17" t="s">
        <v>233</v>
      </c>
      <c r="B175" s="83" t="s">
        <v>227</v>
      </c>
      <c r="C175" s="84" t="s">
        <v>234</v>
      </c>
      <c r="D175" s="12"/>
      <c r="E175" s="32" t="s">
        <v>50</v>
      </c>
      <c r="F175" s="33">
        <v>0.9027777777777778</v>
      </c>
      <c r="G175" s="34">
        <v>1.0</v>
      </c>
      <c r="H175" s="35" t="s">
        <v>288</v>
      </c>
      <c r="I175" s="83" t="s">
        <v>194</v>
      </c>
      <c r="J175" s="90">
        <v>21.0</v>
      </c>
      <c r="K175" s="90">
        <v>21.0</v>
      </c>
      <c r="L175" s="90">
        <v>19.0</v>
      </c>
      <c r="M175" s="34">
        <v>2.0</v>
      </c>
    </row>
    <row r="176">
      <c r="A176" s="17" t="s">
        <v>236</v>
      </c>
      <c r="B176" s="83" t="s">
        <v>196</v>
      </c>
      <c r="C176" s="84" t="s">
        <v>197</v>
      </c>
      <c r="D176" s="12"/>
      <c r="E176" s="31"/>
      <c r="F176" s="31"/>
      <c r="G176" s="34">
        <v>0.0</v>
      </c>
      <c r="H176" s="31"/>
      <c r="I176" s="83" t="s">
        <v>227</v>
      </c>
      <c r="J176" s="90">
        <v>19.0</v>
      </c>
      <c r="K176" s="90">
        <v>12.0</v>
      </c>
      <c r="L176" s="90">
        <v>21.0</v>
      </c>
      <c r="M176" s="34">
        <v>1.0</v>
      </c>
    </row>
  </sheetData>
  <mergeCells count="375">
    <mergeCell ref="E129:E130"/>
    <mergeCell ref="E131:E132"/>
    <mergeCell ref="E133:E134"/>
    <mergeCell ref="E121:E122"/>
    <mergeCell ref="F121:F122"/>
    <mergeCell ref="E123:E124"/>
    <mergeCell ref="F123:F124"/>
    <mergeCell ref="E125:E126"/>
    <mergeCell ref="F125:F126"/>
    <mergeCell ref="F129:F130"/>
    <mergeCell ref="C108:D108"/>
    <mergeCell ref="C109:D109"/>
    <mergeCell ref="E109:E110"/>
    <mergeCell ref="F109:F110"/>
    <mergeCell ref="C110:D110"/>
    <mergeCell ref="E111:E112"/>
    <mergeCell ref="F111:F112"/>
    <mergeCell ref="E115:E116"/>
    <mergeCell ref="F115:F116"/>
    <mergeCell ref="C111:D111"/>
    <mergeCell ref="C112:D112"/>
    <mergeCell ref="C113:D113"/>
    <mergeCell ref="E113:E114"/>
    <mergeCell ref="F113:F114"/>
    <mergeCell ref="C114:D114"/>
    <mergeCell ref="C115:D115"/>
    <mergeCell ref="C116:D116"/>
    <mergeCell ref="C118:D118"/>
    <mergeCell ref="C119:D119"/>
    <mergeCell ref="E119:E120"/>
    <mergeCell ref="F119:F120"/>
    <mergeCell ref="C120:D120"/>
    <mergeCell ref="C121:D121"/>
    <mergeCell ref="C122:D122"/>
    <mergeCell ref="C123:D123"/>
    <mergeCell ref="C124:D124"/>
    <mergeCell ref="C125:D125"/>
    <mergeCell ref="C126:D126"/>
    <mergeCell ref="C128:D128"/>
    <mergeCell ref="C129:D129"/>
    <mergeCell ref="F131:F132"/>
    <mergeCell ref="F133:F134"/>
    <mergeCell ref="E135:E136"/>
    <mergeCell ref="F135:F136"/>
    <mergeCell ref="C130:D130"/>
    <mergeCell ref="C131:D131"/>
    <mergeCell ref="C132:D132"/>
    <mergeCell ref="C133:D133"/>
    <mergeCell ref="C134:D134"/>
    <mergeCell ref="C135:D135"/>
    <mergeCell ref="C136:D136"/>
    <mergeCell ref="E159:E160"/>
    <mergeCell ref="E161:E162"/>
    <mergeCell ref="E163:E164"/>
    <mergeCell ref="E151:E152"/>
    <mergeCell ref="F151:F152"/>
    <mergeCell ref="E153:E154"/>
    <mergeCell ref="F153:F154"/>
    <mergeCell ref="E155:E156"/>
    <mergeCell ref="F155:F156"/>
    <mergeCell ref="F159:F160"/>
    <mergeCell ref="C168:D168"/>
    <mergeCell ref="C169:D169"/>
    <mergeCell ref="E169:E170"/>
    <mergeCell ref="F169:F170"/>
    <mergeCell ref="C170:D170"/>
    <mergeCell ref="E171:E172"/>
    <mergeCell ref="F171:F172"/>
    <mergeCell ref="E175:E176"/>
    <mergeCell ref="F175:F176"/>
    <mergeCell ref="C171:D171"/>
    <mergeCell ref="C172:D172"/>
    <mergeCell ref="C173:D173"/>
    <mergeCell ref="E173:E174"/>
    <mergeCell ref="F173:F174"/>
    <mergeCell ref="C174:D174"/>
    <mergeCell ref="C175:D175"/>
    <mergeCell ref="C176:D176"/>
    <mergeCell ref="C138:D138"/>
    <mergeCell ref="C139:D139"/>
    <mergeCell ref="E139:E140"/>
    <mergeCell ref="F139:F140"/>
    <mergeCell ref="C140:D140"/>
    <mergeCell ref="E141:E142"/>
    <mergeCell ref="F141:F142"/>
    <mergeCell ref="E145:E146"/>
    <mergeCell ref="F145:F146"/>
    <mergeCell ref="C141:D141"/>
    <mergeCell ref="C142:D142"/>
    <mergeCell ref="C143:D143"/>
    <mergeCell ref="E143:E144"/>
    <mergeCell ref="F143:F144"/>
    <mergeCell ref="C144:D144"/>
    <mergeCell ref="C145:D145"/>
    <mergeCell ref="C146:D146"/>
    <mergeCell ref="C148:D148"/>
    <mergeCell ref="C149:D149"/>
    <mergeCell ref="E149:E150"/>
    <mergeCell ref="F149:F150"/>
    <mergeCell ref="C150:D150"/>
    <mergeCell ref="C151:D151"/>
    <mergeCell ref="C152:D152"/>
    <mergeCell ref="C153:D153"/>
    <mergeCell ref="C154:D154"/>
    <mergeCell ref="C155:D155"/>
    <mergeCell ref="C156:D156"/>
    <mergeCell ref="C158:D158"/>
    <mergeCell ref="C159:D159"/>
    <mergeCell ref="F161:F162"/>
    <mergeCell ref="F163:F164"/>
    <mergeCell ref="E165:E166"/>
    <mergeCell ref="F165:F166"/>
    <mergeCell ref="C160:D160"/>
    <mergeCell ref="C161:D161"/>
    <mergeCell ref="C162:D162"/>
    <mergeCell ref="C163:D163"/>
    <mergeCell ref="C164:D164"/>
    <mergeCell ref="C165:D165"/>
    <mergeCell ref="C166:D166"/>
    <mergeCell ref="E2:S5"/>
    <mergeCell ref="C8:D8"/>
    <mergeCell ref="H8:I8"/>
    <mergeCell ref="C9:D9"/>
    <mergeCell ref="E9:E10"/>
    <mergeCell ref="F9:F10"/>
    <mergeCell ref="H9:H10"/>
    <mergeCell ref="C10:D10"/>
    <mergeCell ref="C11:D11"/>
    <mergeCell ref="E11:E12"/>
    <mergeCell ref="F11:F12"/>
    <mergeCell ref="H11:H12"/>
    <mergeCell ref="C12:D12"/>
    <mergeCell ref="C13:D13"/>
    <mergeCell ref="E13:E14"/>
    <mergeCell ref="F13:F14"/>
    <mergeCell ref="H13:H14"/>
    <mergeCell ref="C14:D14"/>
    <mergeCell ref="E15:E16"/>
    <mergeCell ref="F15:F16"/>
    <mergeCell ref="H15:H16"/>
    <mergeCell ref="H18:I18"/>
    <mergeCell ref="C15:D15"/>
    <mergeCell ref="C16:D16"/>
    <mergeCell ref="C18:D18"/>
    <mergeCell ref="C19:D19"/>
    <mergeCell ref="E19:E20"/>
    <mergeCell ref="F19:F20"/>
    <mergeCell ref="H19:H20"/>
    <mergeCell ref="C20:D20"/>
    <mergeCell ref="C21:D21"/>
    <mergeCell ref="E21:E22"/>
    <mergeCell ref="F21:F22"/>
    <mergeCell ref="H21:H22"/>
    <mergeCell ref="C22:D22"/>
    <mergeCell ref="C23:D23"/>
    <mergeCell ref="E23:E24"/>
    <mergeCell ref="F23:F24"/>
    <mergeCell ref="H23:H24"/>
    <mergeCell ref="C24:D24"/>
    <mergeCell ref="E25:E26"/>
    <mergeCell ref="F25:F26"/>
    <mergeCell ref="H25:H26"/>
    <mergeCell ref="H28:I28"/>
    <mergeCell ref="E33:E34"/>
    <mergeCell ref="F33:F34"/>
    <mergeCell ref="H33:H34"/>
    <mergeCell ref="C34:D34"/>
    <mergeCell ref="C25:D25"/>
    <mergeCell ref="C26:D26"/>
    <mergeCell ref="C28:D28"/>
    <mergeCell ref="C29:D29"/>
    <mergeCell ref="E29:E30"/>
    <mergeCell ref="F29:F30"/>
    <mergeCell ref="H29:H30"/>
    <mergeCell ref="C30:D30"/>
    <mergeCell ref="C31:D31"/>
    <mergeCell ref="E31:E32"/>
    <mergeCell ref="F31:F32"/>
    <mergeCell ref="H31:H32"/>
    <mergeCell ref="C32:D32"/>
    <mergeCell ref="C33:D33"/>
    <mergeCell ref="C35:D35"/>
    <mergeCell ref="E35:E36"/>
    <mergeCell ref="F35:F36"/>
    <mergeCell ref="H35:H36"/>
    <mergeCell ref="C36:D36"/>
    <mergeCell ref="C38:D38"/>
    <mergeCell ref="H38:I38"/>
    <mergeCell ref="C39:D39"/>
    <mergeCell ref="E39:E40"/>
    <mergeCell ref="F39:F40"/>
    <mergeCell ref="C40:D40"/>
    <mergeCell ref="C41:D41"/>
    <mergeCell ref="E41:E42"/>
    <mergeCell ref="F41:F42"/>
    <mergeCell ref="E49:E50"/>
    <mergeCell ref="E51:E52"/>
    <mergeCell ref="C51:D51"/>
    <mergeCell ref="C52:D52"/>
    <mergeCell ref="H68:I68"/>
    <mergeCell ref="H69:H70"/>
    <mergeCell ref="E69:E70"/>
    <mergeCell ref="E71:E72"/>
    <mergeCell ref="E73:E74"/>
    <mergeCell ref="E61:E62"/>
    <mergeCell ref="F61:F62"/>
    <mergeCell ref="E63:E64"/>
    <mergeCell ref="F63:F64"/>
    <mergeCell ref="E65:E66"/>
    <mergeCell ref="F65:F66"/>
    <mergeCell ref="F69:F70"/>
    <mergeCell ref="C42:D42"/>
    <mergeCell ref="C43:D43"/>
    <mergeCell ref="E43:E44"/>
    <mergeCell ref="F43:F44"/>
    <mergeCell ref="C44:D44"/>
    <mergeCell ref="E45:E46"/>
    <mergeCell ref="F45:F46"/>
    <mergeCell ref="C45:D45"/>
    <mergeCell ref="C46:D46"/>
    <mergeCell ref="C48:D48"/>
    <mergeCell ref="C49:D49"/>
    <mergeCell ref="F49:F50"/>
    <mergeCell ref="C50:D50"/>
    <mergeCell ref="F51:F52"/>
    <mergeCell ref="C53:D53"/>
    <mergeCell ref="E53:E54"/>
    <mergeCell ref="F53:F54"/>
    <mergeCell ref="C54:D54"/>
    <mergeCell ref="C55:D55"/>
    <mergeCell ref="E55:E56"/>
    <mergeCell ref="F55:F56"/>
    <mergeCell ref="C56:D56"/>
    <mergeCell ref="C58:D58"/>
    <mergeCell ref="C59:D59"/>
    <mergeCell ref="E59:E60"/>
    <mergeCell ref="F59:F60"/>
    <mergeCell ref="C60:D60"/>
    <mergeCell ref="C61:D61"/>
    <mergeCell ref="C62:D62"/>
    <mergeCell ref="C63:D63"/>
    <mergeCell ref="C64:D64"/>
    <mergeCell ref="C65:D65"/>
    <mergeCell ref="C66:D66"/>
    <mergeCell ref="C68:D68"/>
    <mergeCell ref="C69:D69"/>
    <mergeCell ref="F71:F72"/>
    <mergeCell ref="F73:F74"/>
    <mergeCell ref="E75:E76"/>
    <mergeCell ref="F75:F76"/>
    <mergeCell ref="C70:D70"/>
    <mergeCell ref="C71:D71"/>
    <mergeCell ref="C72:D72"/>
    <mergeCell ref="C73:D73"/>
    <mergeCell ref="C74:D74"/>
    <mergeCell ref="C75:D75"/>
    <mergeCell ref="C76:D76"/>
    <mergeCell ref="E99:E100"/>
    <mergeCell ref="E101:E102"/>
    <mergeCell ref="E103:E104"/>
    <mergeCell ref="E91:E92"/>
    <mergeCell ref="F91:F92"/>
    <mergeCell ref="E93:E94"/>
    <mergeCell ref="F93:F94"/>
    <mergeCell ref="E95:E96"/>
    <mergeCell ref="F95:F96"/>
    <mergeCell ref="F99:F100"/>
    <mergeCell ref="C78:D78"/>
    <mergeCell ref="C79:D79"/>
    <mergeCell ref="E79:E80"/>
    <mergeCell ref="F79:F80"/>
    <mergeCell ref="C80:D80"/>
    <mergeCell ref="E81:E82"/>
    <mergeCell ref="F81:F82"/>
    <mergeCell ref="E85:E86"/>
    <mergeCell ref="F85:F86"/>
    <mergeCell ref="C81:D81"/>
    <mergeCell ref="C82:D82"/>
    <mergeCell ref="C83:D83"/>
    <mergeCell ref="E83:E84"/>
    <mergeCell ref="F83:F84"/>
    <mergeCell ref="C84:D84"/>
    <mergeCell ref="C85:D85"/>
    <mergeCell ref="C86:D86"/>
    <mergeCell ref="C88:D88"/>
    <mergeCell ref="C89:D89"/>
    <mergeCell ref="E89:E90"/>
    <mergeCell ref="F89:F90"/>
    <mergeCell ref="C90:D90"/>
    <mergeCell ref="C91:D91"/>
    <mergeCell ref="C92:D92"/>
    <mergeCell ref="C93:D93"/>
    <mergeCell ref="C94:D94"/>
    <mergeCell ref="C95:D95"/>
    <mergeCell ref="C96:D96"/>
    <mergeCell ref="C98:D98"/>
    <mergeCell ref="C99:D99"/>
    <mergeCell ref="F101:F102"/>
    <mergeCell ref="F103:F104"/>
    <mergeCell ref="E105:E106"/>
    <mergeCell ref="F105:F106"/>
    <mergeCell ref="C100:D100"/>
    <mergeCell ref="C101:D101"/>
    <mergeCell ref="C102:D102"/>
    <mergeCell ref="C103:D103"/>
    <mergeCell ref="C104:D104"/>
    <mergeCell ref="C105:D105"/>
    <mergeCell ref="C106:D106"/>
    <mergeCell ref="H141:H142"/>
    <mergeCell ref="H143:H144"/>
    <mergeCell ref="H145:H146"/>
    <mergeCell ref="H148:I148"/>
    <mergeCell ref="H149:H150"/>
    <mergeCell ref="H151:H152"/>
    <mergeCell ref="H153:H154"/>
    <mergeCell ref="H169:H170"/>
    <mergeCell ref="H171:H172"/>
    <mergeCell ref="H173:H174"/>
    <mergeCell ref="H175:H176"/>
    <mergeCell ref="H155:H156"/>
    <mergeCell ref="H158:I158"/>
    <mergeCell ref="H159:H160"/>
    <mergeCell ref="H161:H162"/>
    <mergeCell ref="H163:H164"/>
    <mergeCell ref="H165:H166"/>
    <mergeCell ref="H168:I168"/>
    <mergeCell ref="H39:H40"/>
    <mergeCell ref="H41:H42"/>
    <mergeCell ref="H43:H44"/>
    <mergeCell ref="H45:H46"/>
    <mergeCell ref="H48:I48"/>
    <mergeCell ref="H49:H50"/>
    <mergeCell ref="H51:H52"/>
    <mergeCell ref="H53:H54"/>
    <mergeCell ref="H55:H56"/>
    <mergeCell ref="H58:I58"/>
    <mergeCell ref="H59:H60"/>
    <mergeCell ref="H61:H62"/>
    <mergeCell ref="H63:H64"/>
    <mergeCell ref="H65:H66"/>
    <mergeCell ref="H71:H72"/>
    <mergeCell ref="H73:H74"/>
    <mergeCell ref="H75:H76"/>
    <mergeCell ref="H78:I78"/>
    <mergeCell ref="H79:H80"/>
    <mergeCell ref="H81:H82"/>
    <mergeCell ref="H83:H84"/>
    <mergeCell ref="H85:H86"/>
    <mergeCell ref="H88:I88"/>
    <mergeCell ref="H89:H90"/>
    <mergeCell ref="H91:H92"/>
    <mergeCell ref="H93:H94"/>
    <mergeCell ref="H95:H96"/>
    <mergeCell ref="H98:I98"/>
    <mergeCell ref="H99:H100"/>
    <mergeCell ref="H101:H102"/>
    <mergeCell ref="H103:H104"/>
    <mergeCell ref="H105:H106"/>
    <mergeCell ref="H108:I108"/>
    <mergeCell ref="H109:H110"/>
    <mergeCell ref="H111:H112"/>
    <mergeCell ref="H113:H114"/>
    <mergeCell ref="H115:H116"/>
    <mergeCell ref="H118:I118"/>
    <mergeCell ref="H119:H120"/>
    <mergeCell ref="H121:H122"/>
    <mergeCell ref="H123:H124"/>
    <mergeCell ref="H125:H126"/>
    <mergeCell ref="H128:I128"/>
    <mergeCell ref="H129:H130"/>
    <mergeCell ref="H131:H132"/>
    <mergeCell ref="H133:H134"/>
    <mergeCell ref="H135:H136"/>
    <mergeCell ref="H138:I138"/>
    <mergeCell ref="H139:H140"/>
  </mergeCells>
  <printOptions horizontalCentered="1" verticalCentered="1"/>
  <pageMargins bottom="0.75" footer="0.0" header="0.0" left="0.7" right="0.7" top="0.75"/>
  <pageSetup orientation="landscape" pageOrder="overThenDown"/>
  <drawing r:id="rId1"/>
</worksheet>
</file>